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1835" windowHeight="7005" tabRatio="173" activeTab="0"/>
  </bookViews>
  <sheets>
    <sheet name="В гривне" sheetId="1" r:id="rId1"/>
  </sheets>
  <definedNames>
    <definedName name="_xlnm.Print_Titles" localSheetId="0">'В гривне'!$6:$7</definedName>
    <definedName name="_xlnm.Print_Area" localSheetId="0">'В гривне'!$A$1:$K$78</definedName>
  </definedNames>
  <calcPr fullCalcOnLoad="1"/>
</workbook>
</file>

<file path=xl/sharedStrings.xml><?xml version="1.0" encoding="utf-8"?>
<sst xmlns="http://schemas.openxmlformats.org/spreadsheetml/2006/main" count="89" uniqueCount="80">
  <si>
    <t>Податкові надходження</t>
  </si>
  <si>
    <t>Податки на доходи, податки на прибуток, податки на збільшення ринкової вартості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</si>
  <si>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</si>
  <si>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</si>
  <si>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</si>
  <si>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</si>
  <si>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</si>
  <si>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</si>
  <si>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</si>
  <si>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</si>
  <si>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</si>
  <si>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</si>
  <si>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</si>
  <si>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Офіційні трансферти</t>
  </si>
  <si>
    <t>Від органів державного управління</t>
  </si>
  <si>
    <t>Код</t>
  </si>
  <si>
    <t>Найменування доходів згідно із бюджетною класифікацією</t>
  </si>
  <si>
    <t>Разом доходів</t>
  </si>
  <si>
    <t>Інші податки та збори</t>
  </si>
  <si>
    <t>Екологічний податок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</si>
  <si>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</si>
  <si>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 цілісним майновим комплексом та іншим державним майном</t>
  </si>
  <si>
    <t>Надходження від орендної плати за користування  цілісним майновим комплексом та іншим  майном, що перебуває в комунальній власності</t>
  </si>
  <si>
    <t>Податок на прибуток підприємств та фінансових установ   комунальної власності</t>
  </si>
  <si>
    <t>Податок на прибуток підприємств</t>
  </si>
  <si>
    <t>Виконання</t>
  </si>
  <si>
    <t>Всього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</si>
  <si>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</si>
  <si>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</si>
  <si>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 xml:space="preserve">% виконання </t>
  </si>
  <si>
    <t>Акцизний податок з реалізації суб"єктами господарювання роздрібної торгівлі підакцизних товарів</t>
  </si>
  <si>
    <t>Податок та збір на доходи фізичних осіб</t>
  </si>
  <si>
    <t>Внутрішні податки на товари та послуги</t>
  </si>
  <si>
    <t>Єдиний податок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</si>
  <si>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</si>
  <si>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>Податок на майно</t>
  </si>
  <si>
    <t>Податок на нерухоме майно, відмінне від земельної ділянки, сплачений фізичними особами, які є власниками житлової нерухомості</t>
  </si>
  <si>
    <t>Податок на нерухоме майно, відмінне від земельної ділянки, сплачений юридичними особами, які є власниками нежитлової нерухомості</t>
  </si>
  <si>
    <t xml:space="preserve">Освітня субвенція з державного бюджету місцевим бюджетам </t>
  </si>
  <si>
    <t>Податок на нерухоме майно, відмінне від земельної ділянки, сплачений юридичними особами, які є власниками житлової нерухомості</t>
  </si>
  <si>
    <t>Плата за надання адміністративних послуг</t>
  </si>
  <si>
    <t>Плата за надання інших адміністративних послуг</t>
  </si>
  <si>
    <t>Податок на нерухоме майно, відмінне від земельної ділянки, сплачений фізичними особами, які є власниками нежитлової нерухомості</t>
  </si>
  <si>
    <t>Адміністративний збір за державну реєстрацію речових прав на нерухоме майно ті їх обтяжень</t>
  </si>
  <si>
    <t>Акцизний податок з вироблених в Україні підакцизних товарів (продукції) </t>
  </si>
  <si>
    <t>Пальне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</si>
  <si>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</si>
  <si>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Грошові стягнення за шкоду,заподіяну порушенням законодавства про охорону навколишнього природного середовища внаслідок господарської та іншої діяльності</t>
  </si>
  <si>
    <t>Субвенції  з місцевих бюджетів іншим місцевим бюджетам</t>
  </si>
  <si>
    <t xml:space="preserve">Адміністративний збір за проведення державної реєстрації юридичних осіб та фізичних осіб – підприємців </t>
  </si>
  <si>
    <t>Субвенції з державного бюджету місцевим бюджетам</t>
  </si>
  <si>
    <t>Базова дотація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</si>
  <si>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</si>
  <si>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державного бюджету місцевим бюджетам</t>
  </si>
  <si>
    <t>Інші субвенції з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</si>
  <si>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</si>
  <si>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Місцеві податки та збори,що сплачуються (перераховуються) згідно з 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</si>
  <si>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</si>
  <si>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</si>
  <si>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Єдиний податок з юридичних осіб </t>
  </si>
  <si>
    <t>Єдиний податок з фізичних осіб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</si>
  <si>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</si>
  <si>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</si>
  <si>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оподатковуються згідно з підпунктом 213.1.14 пункту 213.1 статті 213 Податкового кодексу України</t>
  </si>
  <si>
    <t>Акцизний податок з реалізації суб"єктами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</t>
  </si>
  <si>
    <t>грн</t>
  </si>
  <si>
    <t>Додаток 1</t>
  </si>
  <si>
    <t>Міський голова</t>
  </si>
  <si>
    <t>Дмитро  ЗРАЖЕВСЬКИЙ</t>
  </si>
  <si>
    <t>загальний фонд</t>
  </si>
  <si>
    <t>спеціальний фонд</t>
  </si>
  <si>
    <t>разом</t>
  </si>
  <si>
    <r>
      <t>Акцизний податок з ввезених на митну територію України підакцизних товарів (продукції)</t>
    </r>
    <r>
      <rPr>
        <b/>
        <sz val="14"/>
        <color indexed="63"/>
        <rFont val="Times New Roman"/>
        <family val="1"/>
      </rPr>
      <t> </t>
    </r>
  </si>
  <si>
    <t xml:space="preserve">Уточнений план </t>
  </si>
  <si>
    <t xml:space="preserve">                                                                                                                   Виконання дохідної частини бюджету  за  1 квартал 2024 року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</si>
  <si>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</si>
  <si>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</si>
  <si>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Дотації з місцевих бюджетів іншим місцевим бюджетам</t>
  </si>
  <si>
    <t>Інші дотації з місцевого бюджету</t>
  </si>
  <si>
    <t>до рішення міської ради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</si>
</sst>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"/>
    <numFmt numFmtId="186" formatCode="#,##0.00;\-#,##0.00"/>
    <numFmt numFmtId="187" formatCode="#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color indexed="8"/>
      <name val="Arial"/>
      <family val="0"/>
    </font>
    <font>
      <sz val="8"/>
      <color indexed="8"/>
      <name val="Arial Cyr"/>
      <family val="0"/>
    </font>
    <font>
      <sz val="10"/>
      <color indexed="8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185" fontId="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185" fontId="6" fillId="33" borderId="0" xfId="0" applyNumberFormat="1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2" fontId="6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 horizontal="right"/>
    </xf>
    <xf numFmtId="184" fontId="5" fillId="33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84" fontId="5" fillId="0" borderId="1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185" fontId="5" fillId="0" borderId="11" xfId="0" applyNumberFormat="1" applyFont="1" applyFill="1" applyBorder="1" applyAlignment="1">
      <alignment horizontal="right"/>
    </xf>
    <xf numFmtId="185" fontId="5" fillId="0" borderId="11" xfId="0" applyNumberFormat="1" applyFont="1" applyBorder="1" applyAlignment="1">
      <alignment horizontal="right" vertical="top" wrapText="1"/>
    </xf>
    <xf numFmtId="185" fontId="5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11" fontId="5" fillId="0" borderId="12" xfId="0" applyNumberFormat="1" applyFont="1" applyBorder="1" applyAlignment="1">
      <alignment horizontal="justify" vertical="top" wrapText="1"/>
    </xf>
    <xf numFmtId="185" fontId="6" fillId="0" borderId="12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>
      <alignment horizontal="right"/>
    </xf>
    <xf numFmtId="185" fontId="5" fillId="0" borderId="12" xfId="0" applyNumberFormat="1" applyFont="1" applyBorder="1" applyAlignment="1">
      <alignment horizontal="right"/>
    </xf>
    <xf numFmtId="2" fontId="6" fillId="0" borderId="12" xfId="0" applyNumberFormat="1" applyFont="1" applyFill="1" applyBorder="1" applyAlignment="1">
      <alignment horizontal="right" wrapText="1"/>
    </xf>
    <xf numFmtId="2" fontId="6" fillId="0" borderId="12" xfId="0" applyNumberFormat="1" applyFont="1" applyBorder="1" applyAlignment="1">
      <alignment horizontal="right"/>
    </xf>
    <xf numFmtId="0" fontId="6" fillId="0" borderId="0" xfId="0" applyFont="1" applyBorder="1" applyAlignment="1">
      <alignment horizontal="justify" vertical="top"/>
    </xf>
    <xf numFmtId="185" fontId="6" fillId="33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6" fontId="46" fillId="34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top"/>
    </xf>
    <xf numFmtId="0" fontId="46" fillId="34" borderId="0" xfId="0" applyFont="1" applyFill="1" applyBorder="1" applyAlignment="1">
      <alignment horizontal="left" wrapText="1"/>
    </xf>
    <xf numFmtId="0" fontId="46" fillId="34" borderId="0" xfId="0" applyFont="1" applyFill="1" applyBorder="1" applyAlignment="1">
      <alignment horizontal="left" vertical="top" wrapText="1"/>
    </xf>
    <xf numFmtId="185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 horizontal="justify" vertical="top" wrapText="1"/>
    </xf>
    <xf numFmtId="185" fontId="6" fillId="33" borderId="1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85" fontId="6" fillId="33" borderId="10" xfId="0" applyNumberFormat="1" applyFont="1" applyFill="1" applyBorder="1" applyAlignment="1">
      <alignment horizontal="right"/>
    </xf>
    <xf numFmtId="184" fontId="8" fillId="0" borderId="0" xfId="0" applyNumberFormat="1" applyFont="1" applyAlignment="1">
      <alignment horizontal="justify" vertical="top"/>
    </xf>
    <xf numFmtId="0" fontId="8" fillId="0" borderId="0" xfId="0" applyFont="1" applyAlignment="1">
      <alignment/>
    </xf>
    <xf numFmtId="184" fontId="8" fillId="0" borderId="0" xfId="0" applyNumberFormat="1" applyFont="1" applyAlignment="1">
      <alignment/>
    </xf>
    <xf numFmtId="185" fontId="6" fillId="33" borderId="10" xfId="0" applyNumberFormat="1" applyFont="1" applyFill="1" applyBorder="1" applyAlignment="1">
      <alignment horizontal="right" wrapText="1"/>
    </xf>
    <xf numFmtId="2" fontId="6" fillId="33" borderId="10" xfId="0" applyNumberFormat="1" applyFont="1" applyFill="1" applyBorder="1" applyAlignment="1">
      <alignment horizontal="right" wrapText="1"/>
    </xf>
    <xf numFmtId="184" fontId="5" fillId="33" borderId="11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 wrapText="1"/>
    </xf>
    <xf numFmtId="0" fontId="46" fillId="34" borderId="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justify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view="pageBreakPreview" zoomScale="60" zoomScaleNormal="50" zoomScalePageLayoutView="0" workbookViewId="0" topLeftCell="A61">
      <selection activeCell="J7" sqref="J7"/>
    </sheetView>
  </sheetViews>
  <sheetFormatPr defaultColWidth="9.140625" defaultRowHeight="12.75" outlineLevelRow="1"/>
  <cols>
    <col min="1" max="1" width="15.7109375" style="2" customWidth="1"/>
    <col min="2" max="2" width="96.28125" style="44" customWidth="1"/>
    <col min="3" max="3" width="16.7109375" style="44" customWidth="1"/>
    <col min="4" max="4" width="16.7109375" style="47" customWidth="1"/>
    <col min="5" max="5" width="11.7109375" style="2" customWidth="1"/>
    <col min="6" max="6" width="15.28125" style="2" customWidth="1"/>
    <col min="7" max="7" width="16.28125" style="48" customWidth="1"/>
    <col min="8" max="8" width="9.7109375" style="2" customWidth="1"/>
    <col min="9" max="9" width="16.7109375" style="2" customWidth="1"/>
    <col min="10" max="10" width="16.421875" style="7" customWidth="1"/>
    <col min="11" max="11" width="11.140625" style="2" customWidth="1"/>
    <col min="12" max="13" width="9.140625" style="2" customWidth="1"/>
    <col min="14" max="14" width="20.00390625" style="2" bestFit="1" customWidth="1"/>
    <col min="15" max="16384" width="9.140625" style="2" customWidth="1"/>
  </cols>
  <sheetData>
    <row r="1" spans="2:9" ht="20.25" customHeight="1">
      <c r="B1" s="3"/>
      <c r="C1" s="3"/>
      <c r="D1" s="4"/>
      <c r="E1" s="5"/>
      <c r="F1" s="5"/>
      <c r="G1" s="6"/>
      <c r="H1" s="5"/>
      <c r="I1" s="7" t="s">
        <v>66</v>
      </c>
    </row>
    <row r="2" spans="2:9" ht="20.25" customHeight="1">
      <c r="B2" s="3"/>
      <c r="C2" s="3"/>
      <c r="D2" s="4"/>
      <c r="E2" s="5"/>
      <c r="F2" s="5"/>
      <c r="G2" s="6"/>
      <c r="H2" s="5"/>
      <c r="I2" s="7" t="s">
        <v>79</v>
      </c>
    </row>
    <row r="3" spans="2:9" ht="20.25" customHeight="1">
      <c r="B3" s="3"/>
      <c r="C3" s="3"/>
      <c r="D3" s="4"/>
      <c r="E3" s="5"/>
      <c r="F3" s="5"/>
      <c r="G3" s="6"/>
      <c r="H3" s="5"/>
      <c r="I3" s="5"/>
    </row>
    <row r="4" spans="2:9" s="7" customFormat="1" ht="24" customHeight="1">
      <c r="B4" s="8" t="s">
        <v>74</v>
      </c>
      <c r="C4" s="8"/>
      <c r="D4" s="9"/>
      <c r="E4" s="8"/>
      <c r="F4" s="8"/>
      <c r="G4" s="6"/>
      <c r="H4" s="10"/>
      <c r="I4" s="10"/>
    </row>
    <row r="5" spans="2:11" s="7" customFormat="1" ht="18" customHeight="1">
      <c r="B5" s="8"/>
      <c r="C5" s="8"/>
      <c r="D5" s="9"/>
      <c r="E5" s="8"/>
      <c r="F5" s="8"/>
      <c r="G5" s="6"/>
      <c r="H5" s="10"/>
      <c r="I5" s="10"/>
      <c r="K5" s="7" t="s">
        <v>65</v>
      </c>
    </row>
    <row r="6" spans="1:11" ht="18.75">
      <c r="A6" s="65" t="s">
        <v>15</v>
      </c>
      <c r="B6" s="65" t="s">
        <v>16</v>
      </c>
      <c r="C6" s="67" t="s">
        <v>69</v>
      </c>
      <c r="D6" s="67"/>
      <c r="E6" s="68"/>
      <c r="F6" s="69" t="s">
        <v>70</v>
      </c>
      <c r="G6" s="69"/>
      <c r="H6" s="70"/>
      <c r="I6" s="61" t="s">
        <v>71</v>
      </c>
      <c r="J6" s="62"/>
      <c r="K6" s="63"/>
    </row>
    <row r="7" spans="1:11" ht="56.25">
      <c r="A7" s="66"/>
      <c r="B7" s="66"/>
      <c r="C7" s="11" t="s">
        <v>73</v>
      </c>
      <c r="D7" s="50" t="s">
        <v>25</v>
      </c>
      <c r="E7" s="11" t="s">
        <v>29</v>
      </c>
      <c r="F7" s="11" t="s">
        <v>73</v>
      </c>
      <c r="G7" s="12" t="s">
        <v>25</v>
      </c>
      <c r="H7" s="13" t="s">
        <v>29</v>
      </c>
      <c r="I7" s="11" t="s">
        <v>73</v>
      </c>
      <c r="J7" s="12" t="s">
        <v>25</v>
      </c>
      <c r="K7" s="11" t="s">
        <v>29</v>
      </c>
    </row>
    <row r="8" spans="1:11" ht="18.75" outlineLevel="1">
      <c r="A8" s="14">
        <v>10000000</v>
      </c>
      <c r="B8" s="15" t="s">
        <v>0</v>
      </c>
      <c r="C8" s="16">
        <f>C9+C16+C24</f>
        <v>39047400</v>
      </c>
      <c r="D8" s="16">
        <f>D9+D16+D24</f>
        <v>41404731.28</v>
      </c>
      <c r="E8" s="52">
        <f aca="true" t="shared" si="0" ref="E8:E68">D8/C8*100</f>
        <v>106.03710177886366</v>
      </c>
      <c r="F8" s="17">
        <f>F37</f>
        <v>4300</v>
      </c>
      <c r="G8" s="17">
        <f>G37+G24</f>
        <v>7410.4</v>
      </c>
      <c r="H8" s="56">
        <f>G8/F8*100</f>
        <v>172.3348837209302</v>
      </c>
      <c r="I8" s="57">
        <f aca="true" t="shared" si="1" ref="I8:I23">C8+F8</f>
        <v>39051700</v>
      </c>
      <c r="J8" s="16">
        <f aca="true" t="shared" si="2" ref="J8:J23">D8+G8</f>
        <v>41412141.68</v>
      </c>
      <c r="K8" s="52">
        <f>J8/I8*100</f>
        <v>106.04440185702543</v>
      </c>
    </row>
    <row r="9" spans="1:12" ht="34.5" customHeight="1" outlineLevel="1">
      <c r="A9" s="14">
        <v>11000000</v>
      </c>
      <c r="B9" s="15" t="s">
        <v>1</v>
      </c>
      <c r="C9" s="16">
        <f>C10+C14</f>
        <v>22788500</v>
      </c>
      <c r="D9" s="16">
        <f>D10+D14</f>
        <v>24447522.95</v>
      </c>
      <c r="E9" s="52">
        <f t="shared" si="0"/>
        <v>107.28008842179169</v>
      </c>
      <c r="F9" s="17"/>
      <c r="G9" s="19"/>
      <c r="H9" s="56"/>
      <c r="I9" s="57">
        <f t="shared" si="1"/>
        <v>22788500</v>
      </c>
      <c r="J9" s="16">
        <f t="shared" si="2"/>
        <v>24447522.95</v>
      </c>
      <c r="K9" s="52">
        <f aca="true" t="shared" si="3" ref="K9:K69">J9/I9*100</f>
        <v>107.28008842179169</v>
      </c>
      <c r="L9" s="7"/>
    </row>
    <row r="10" spans="1:12" ht="18.75" outlineLevel="1">
      <c r="A10" s="14">
        <v>11010000</v>
      </c>
      <c r="B10" s="15" t="s">
        <v>31</v>
      </c>
      <c r="C10" s="16">
        <f>C11+C12+C13</f>
        <v>22788500</v>
      </c>
      <c r="D10" s="16">
        <f>D11+D12+D13</f>
        <v>24419058.95</v>
      </c>
      <c r="E10" s="52">
        <f t="shared" si="0"/>
        <v>107.1551833161463</v>
      </c>
      <c r="F10" s="17"/>
      <c r="G10" s="19"/>
      <c r="H10" s="56"/>
      <c r="I10" s="57">
        <f t="shared" si="1"/>
        <v>22788500</v>
      </c>
      <c r="J10" s="16">
        <f t="shared" si="2"/>
        <v>24419058.95</v>
      </c>
      <c r="K10" s="52">
        <f t="shared" si="3"/>
        <v>107.1551833161463</v>
      </c>
      <c r="L10" s="7"/>
    </row>
    <row r="11" spans="1:12" ht="39" customHeight="1" outlineLevel="1">
      <c r="A11" s="14">
        <v>11010100</v>
      </c>
      <c r="B11" s="15" t="s">
        <v>27</v>
      </c>
      <c r="C11" s="16">
        <v>22174600</v>
      </c>
      <c r="D11" s="16">
        <v>23663151.27</v>
      </c>
      <c r="E11" s="52">
        <f t="shared" si="0"/>
        <v>106.71286638766877</v>
      </c>
      <c r="F11" s="17"/>
      <c r="G11" s="19"/>
      <c r="H11" s="56"/>
      <c r="I11" s="57">
        <f t="shared" si="1"/>
        <v>22174600</v>
      </c>
      <c r="J11" s="16">
        <f t="shared" si="2"/>
        <v>23663151.27</v>
      </c>
      <c r="K11" s="52">
        <f t="shared" si="3"/>
        <v>106.71286638766877</v>
      </c>
      <c r="L11" s="7"/>
    </row>
    <row r="12" spans="1:12" ht="38.25" customHeight="1" outlineLevel="1">
      <c r="A12" s="14">
        <v>11010400</v>
      </c>
      <c r="B12" s="15" t="s">
        <v>34</v>
      </c>
      <c r="C12" s="16">
        <v>194900</v>
      </c>
      <c r="D12" s="16">
        <v>323500.16</v>
      </c>
      <c r="E12" s="52">
        <f t="shared" si="0"/>
        <v>165.98263724987171</v>
      </c>
      <c r="F12" s="17"/>
      <c r="G12" s="19"/>
      <c r="H12" s="56"/>
      <c r="I12" s="57">
        <f t="shared" si="1"/>
        <v>194900</v>
      </c>
      <c r="J12" s="16">
        <f t="shared" si="2"/>
        <v>323500.16</v>
      </c>
      <c r="K12" s="52">
        <f t="shared" si="3"/>
        <v>165.98263724987171</v>
      </c>
      <c r="L12" s="7"/>
    </row>
    <row r="13" spans="1:12" ht="44.25" customHeight="1" outlineLevel="1">
      <c r="A13" s="14">
        <v>11010500</v>
      </c>
      <c r="B13" s="15" t="s">
        <v>28</v>
      </c>
      <c r="C13" s="16">
        <v>419000</v>
      </c>
      <c r="D13" s="16">
        <v>432407.52</v>
      </c>
      <c r="E13" s="52">
        <f t="shared" si="0"/>
        <v>103.19988544152746</v>
      </c>
      <c r="F13" s="17"/>
      <c r="G13" s="19"/>
      <c r="H13" s="56"/>
      <c r="I13" s="57">
        <f t="shared" si="1"/>
        <v>419000</v>
      </c>
      <c r="J13" s="16">
        <f t="shared" si="2"/>
        <v>432407.52</v>
      </c>
      <c r="K13" s="52">
        <f t="shared" si="3"/>
        <v>103.19988544152746</v>
      </c>
      <c r="L13" s="7"/>
    </row>
    <row r="14" spans="1:12" ht="18.75" outlineLevel="1">
      <c r="A14" s="14">
        <v>11020000</v>
      </c>
      <c r="B14" s="15" t="s">
        <v>24</v>
      </c>
      <c r="C14" s="16">
        <f>C15</f>
        <v>0</v>
      </c>
      <c r="D14" s="16">
        <f>D15</f>
        <v>28464</v>
      </c>
      <c r="E14" s="52"/>
      <c r="F14" s="17"/>
      <c r="G14" s="19"/>
      <c r="H14" s="56"/>
      <c r="I14" s="57">
        <f t="shared" si="1"/>
        <v>0</v>
      </c>
      <c r="J14" s="16">
        <f t="shared" si="2"/>
        <v>28464</v>
      </c>
      <c r="K14" s="52"/>
      <c r="L14" s="7"/>
    </row>
    <row r="15" spans="1:12" ht="23.25" customHeight="1" outlineLevel="1">
      <c r="A15" s="14">
        <v>11020200</v>
      </c>
      <c r="B15" s="15" t="s">
        <v>23</v>
      </c>
      <c r="C15" s="16">
        <v>0</v>
      </c>
      <c r="D15" s="16">
        <v>28464</v>
      </c>
      <c r="E15" s="52"/>
      <c r="F15" s="17"/>
      <c r="G15" s="19"/>
      <c r="H15" s="56"/>
      <c r="I15" s="57">
        <f t="shared" si="1"/>
        <v>0</v>
      </c>
      <c r="J15" s="16">
        <f t="shared" si="2"/>
        <v>28464</v>
      </c>
      <c r="K15" s="52"/>
      <c r="L15" s="7"/>
    </row>
    <row r="16" spans="1:12" ht="18.75" outlineLevel="1">
      <c r="A16" s="14">
        <v>14000000</v>
      </c>
      <c r="B16" s="15" t="s">
        <v>32</v>
      </c>
      <c r="C16" s="16">
        <f>C21+C17+C19</f>
        <v>3510000</v>
      </c>
      <c r="D16" s="16">
        <f>D17+D19+D21</f>
        <v>3732569.98</v>
      </c>
      <c r="E16" s="52">
        <f t="shared" si="0"/>
        <v>106.34102507122508</v>
      </c>
      <c r="F16" s="17"/>
      <c r="G16" s="19"/>
      <c r="H16" s="56"/>
      <c r="I16" s="57">
        <f t="shared" si="1"/>
        <v>3510000</v>
      </c>
      <c r="J16" s="16">
        <f t="shared" si="2"/>
        <v>3732569.98</v>
      </c>
      <c r="K16" s="52">
        <f t="shared" si="3"/>
        <v>106.34102507122508</v>
      </c>
      <c r="L16" s="7"/>
    </row>
    <row r="17" spans="1:12" ht="27" customHeight="1" outlineLevel="1">
      <c r="A17" s="14">
        <v>14020000</v>
      </c>
      <c r="B17" s="15" t="s">
        <v>44</v>
      </c>
      <c r="C17" s="16">
        <f>C18</f>
        <v>220000</v>
      </c>
      <c r="D17" s="16">
        <f>D18</f>
        <v>221357.61</v>
      </c>
      <c r="E17" s="52">
        <f t="shared" si="0"/>
        <v>100.61709545454545</v>
      </c>
      <c r="F17" s="17"/>
      <c r="G17" s="19"/>
      <c r="H17" s="56"/>
      <c r="I17" s="57">
        <f t="shared" si="1"/>
        <v>220000</v>
      </c>
      <c r="J17" s="16">
        <f t="shared" si="2"/>
        <v>221357.61</v>
      </c>
      <c r="K17" s="52">
        <f t="shared" si="3"/>
        <v>100.61709545454545</v>
      </c>
      <c r="L17" s="7"/>
    </row>
    <row r="18" spans="1:12" ht="18.75" outlineLevel="1">
      <c r="A18" s="14">
        <v>14021900</v>
      </c>
      <c r="B18" s="15" t="s">
        <v>45</v>
      </c>
      <c r="C18" s="16">
        <v>220000</v>
      </c>
      <c r="D18" s="16">
        <v>221357.61</v>
      </c>
      <c r="E18" s="52">
        <f t="shared" si="0"/>
        <v>100.61709545454545</v>
      </c>
      <c r="F18" s="17"/>
      <c r="G18" s="19"/>
      <c r="H18" s="56"/>
      <c r="I18" s="57">
        <f t="shared" si="1"/>
        <v>220000</v>
      </c>
      <c r="J18" s="16">
        <f t="shared" si="2"/>
        <v>221357.61</v>
      </c>
      <c r="K18" s="52">
        <f t="shared" si="3"/>
        <v>100.61709545454545</v>
      </c>
      <c r="L18" s="7"/>
    </row>
    <row r="19" spans="1:12" ht="37.5" outlineLevel="1">
      <c r="A19" s="14">
        <v>14030000</v>
      </c>
      <c r="B19" s="15" t="s">
        <v>72</v>
      </c>
      <c r="C19" s="16">
        <f>C20</f>
        <v>1190000</v>
      </c>
      <c r="D19" s="16">
        <f>D20</f>
        <v>1257246.3</v>
      </c>
      <c r="E19" s="52">
        <f t="shared" si="0"/>
        <v>105.65094957983194</v>
      </c>
      <c r="F19" s="17"/>
      <c r="G19" s="19"/>
      <c r="H19" s="56"/>
      <c r="I19" s="57">
        <f t="shared" si="1"/>
        <v>1190000</v>
      </c>
      <c r="J19" s="16">
        <f t="shared" si="2"/>
        <v>1257246.3</v>
      </c>
      <c r="K19" s="52">
        <f t="shared" si="3"/>
        <v>105.65094957983194</v>
      </c>
      <c r="L19" s="7"/>
    </row>
    <row r="20" spans="1:12" ht="18.75" outlineLevel="1">
      <c r="A20" s="14">
        <v>14031900</v>
      </c>
      <c r="B20" s="15" t="s">
        <v>45</v>
      </c>
      <c r="C20" s="16">
        <v>1190000</v>
      </c>
      <c r="D20" s="16">
        <v>1257246.3</v>
      </c>
      <c r="E20" s="52">
        <f t="shared" si="0"/>
        <v>105.65094957983194</v>
      </c>
      <c r="F20" s="17"/>
      <c r="G20" s="19"/>
      <c r="H20" s="56"/>
      <c r="I20" s="57">
        <f t="shared" si="1"/>
        <v>1190000</v>
      </c>
      <c r="J20" s="16">
        <f t="shared" si="2"/>
        <v>1257246.3</v>
      </c>
      <c r="K20" s="52">
        <f t="shared" si="3"/>
        <v>105.65094957983194</v>
      </c>
      <c r="L20" s="7"/>
    </row>
    <row r="21" spans="1:11" ht="37.5" outlineLevel="1">
      <c r="A21" s="14">
        <v>14040000</v>
      </c>
      <c r="B21" s="15" t="s">
        <v>30</v>
      </c>
      <c r="C21" s="16">
        <f>C22+C23</f>
        <v>2100000</v>
      </c>
      <c r="D21" s="16">
        <f>D22+D23</f>
        <v>2253966.07</v>
      </c>
      <c r="E21" s="52">
        <f t="shared" si="0"/>
        <v>107.33171761904761</v>
      </c>
      <c r="F21" s="17"/>
      <c r="G21" s="19"/>
      <c r="H21" s="56"/>
      <c r="I21" s="57">
        <f t="shared" si="1"/>
        <v>2100000</v>
      </c>
      <c r="J21" s="16">
        <f t="shared" si="2"/>
        <v>2253966.07</v>
      </c>
      <c r="K21" s="52">
        <f t="shared" si="3"/>
        <v>107.33171761904761</v>
      </c>
    </row>
    <row r="22" spans="1:11" ht="91.5" customHeight="1" outlineLevel="1">
      <c r="A22" s="14">
        <v>14040100</v>
      </c>
      <c r="B22" s="15" t="s">
        <v>63</v>
      </c>
      <c r="C22" s="16">
        <v>930000</v>
      </c>
      <c r="D22" s="16">
        <v>984992.86</v>
      </c>
      <c r="E22" s="52">
        <f t="shared" si="0"/>
        <v>105.91321075268819</v>
      </c>
      <c r="F22" s="17"/>
      <c r="G22" s="19"/>
      <c r="H22" s="56"/>
      <c r="I22" s="57">
        <f t="shared" si="1"/>
        <v>930000</v>
      </c>
      <c r="J22" s="16">
        <f t="shared" si="2"/>
        <v>984992.86</v>
      </c>
      <c r="K22" s="52">
        <f t="shared" si="3"/>
        <v>105.91321075268819</v>
      </c>
    </row>
    <row r="23" spans="1:11" ht="56.25" customHeight="1" outlineLevel="1">
      <c r="A23" s="14">
        <v>14040200</v>
      </c>
      <c r="B23" s="15" t="s">
        <v>64</v>
      </c>
      <c r="C23" s="16">
        <v>1170000</v>
      </c>
      <c r="D23" s="16">
        <v>1268973.21</v>
      </c>
      <c r="E23" s="52">
        <f t="shared" si="0"/>
        <v>108.45924871794873</v>
      </c>
      <c r="F23" s="20"/>
      <c r="G23" s="19"/>
      <c r="H23" s="21"/>
      <c r="I23" s="22">
        <f t="shared" si="1"/>
        <v>1170000</v>
      </c>
      <c r="J23" s="23">
        <f t="shared" si="2"/>
        <v>1268973.21</v>
      </c>
      <c r="K23" s="18">
        <f t="shared" si="3"/>
        <v>108.45924871794873</v>
      </c>
    </row>
    <row r="24" spans="1:11" ht="35.25" customHeight="1" outlineLevel="1">
      <c r="A24" s="14">
        <v>18000000</v>
      </c>
      <c r="B24" s="15" t="s">
        <v>56</v>
      </c>
      <c r="C24" s="16">
        <f>C25+C34</f>
        <v>12748900</v>
      </c>
      <c r="D24" s="16">
        <f>D25+D34</f>
        <v>13224638.350000001</v>
      </c>
      <c r="E24" s="52">
        <f t="shared" si="0"/>
        <v>103.73160311870045</v>
      </c>
      <c r="F24" s="17"/>
      <c r="G24" s="19"/>
      <c r="H24" s="21"/>
      <c r="I24" s="22">
        <f aca="true" t="shared" si="4" ref="I24:I44">C24+F24</f>
        <v>12748900</v>
      </c>
      <c r="J24" s="23">
        <f aca="true" t="shared" si="5" ref="J24:J44">D24+G24</f>
        <v>13224638.350000001</v>
      </c>
      <c r="K24" s="18">
        <f t="shared" si="3"/>
        <v>103.73160311870045</v>
      </c>
    </row>
    <row r="25" spans="1:11" ht="18.75" outlineLevel="1">
      <c r="A25" s="14">
        <v>18010000</v>
      </c>
      <c r="B25" s="15" t="s">
        <v>35</v>
      </c>
      <c r="C25" s="16">
        <f>C27+C29+C30+C31+C32+C33+C28+C26</f>
        <v>5931900</v>
      </c>
      <c r="D25" s="16">
        <f>D27+D29+D30+D31+D32+D33+D28+D26</f>
        <v>6283371.870000001</v>
      </c>
      <c r="E25" s="52">
        <f t="shared" si="0"/>
        <v>105.92511455014414</v>
      </c>
      <c r="F25" s="20"/>
      <c r="G25" s="19"/>
      <c r="H25" s="21"/>
      <c r="I25" s="22">
        <f t="shared" si="4"/>
        <v>5931900</v>
      </c>
      <c r="J25" s="23">
        <f t="shared" si="5"/>
        <v>6283371.870000001</v>
      </c>
      <c r="K25" s="18">
        <f t="shared" si="3"/>
        <v>105.92511455014414</v>
      </c>
    </row>
    <row r="26" spans="1:11" ht="39" customHeight="1" outlineLevel="1">
      <c r="A26" s="14">
        <v>18010100</v>
      </c>
      <c r="B26" s="15" t="s">
        <v>39</v>
      </c>
      <c r="C26" s="16">
        <v>186300</v>
      </c>
      <c r="D26" s="16">
        <v>234356.61</v>
      </c>
      <c r="E26" s="52">
        <f t="shared" si="0"/>
        <v>125.79528180354266</v>
      </c>
      <c r="F26" s="20"/>
      <c r="G26" s="19"/>
      <c r="H26" s="21"/>
      <c r="I26" s="22">
        <f t="shared" si="4"/>
        <v>186300</v>
      </c>
      <c r="J26" s="23">
        <f t="shared" si="5"/>
        <v>234356.61</v>
      </c>
      <c r="K26" s="18">
        <f t="shared" si="3"/>
        <v>125.79528180354266</v>
      </c>
    </row>
    <row r="27" spans="1:11" ht="39" customHeight="1" outlineLevel="1">
      <c r="A27" s="14">
        <v>18010200</v>
      </c>
      <c r="B27" s="15" t="s">
        <v>36</v>
      </c>
      <c r="C27" s="16">
        <v>31300</v>
      </c>
      <c r="D27" s="16">
        <v>38594.71</v>
      </c>
      <c r="E27" s="52">
        <f t="shared" si="0"/>
        <v>123.30578274760381</v>
      </c>
      <c r="F27" s="20"/>
      <c r="G27" s="19"/>
      <c r="H27" s="21"/>
      <c r="I27" s="22">
        <f t="shared" si="4"/>
        <v>31300</v>
      </c>
      <c r="J27" s="23">
        <f t="shared" si="5"/>
        <v>38594.71</v>
      </c>
      <c r="K27" s="18">
        <f t="shared" si="3"/>
        <v>123.30578274760381</v>
      </c>
    </row>
    <row r="28" spans="1:11" ht="37.5" customHeight="1" outlineLevel="1">
      <c r="A28" s="14">
        <v>18010300</v>
      </c>
      <c r="B28" s="15" t="s">
        <v>42</v>
      </c>
      <c r="C28" s="16">
        <v>298800</v>
      </c>
      <c r="D28" s="16">
        <v>298895.38</v>
      </c>
      <c r="E28" s="52">
        <f t="shared" si="0"/>
        <v>100.03192101740295</v>
      </c>
      <c r="F28" s="20"/>
      <c r="G28" s="19"/>
      <c r="H28" s="21"/>
      <c r="I28" s="22">
        <f t="shared" si="4"/>
        <v>298800</v>
      </c>
      <c r="J28" s="23">
        <f t="shared" si="5"/>
        <v>298895.38</v>
      </c>
      <c r="K28" s="18">
        <f t="shared" si="3"/>
        <v>100.03192101740295</v>
      </c>
    </row>
    <row r="29" spans="1:11" ht="39" customHeight="1" outlineLevel="1">
      <c r="A29" s="14">
        <v>18010400</v>
      </c>
      <c r="B29" s="15" t="s">
        <v>37</v>
      </c>
      <c r="C29" s="16">
        <v>1370000</v>
      </c>
      <c r="D29" s="16">
        <v>1376323.63</v>
      </c>
      <c r="E29" s="52">
        <f t="shared" si="0"/>
        <v>100.46157883211677</v>
      </c>
      <c r="F29" s="20"/>
      <c r="G29" s="19"/>
      <c r="H29" s="21"/>
      <c r="I29" s="22">
        <f t="shared" si="4"/>
        <v>1370000</v>
      </c>
      <c r="J29" s="23">
        <f t="shared" si="5"/>
        <v>1376323.63</v>
      </c>
      <c r="K29" s="18">
        <f t="shared" si="3"/>
        <v>100.46157883211677</v>
      </c>
    </row>
    <row r="30" spans="1:11" ht="18.75" outlineLevel="1">
      <c r="A30" s="14">
        <v>18010500</v>
      </c>
      <c r="B30" s="15" t="s">
        <v>2</v>
      </c>
      <c r="C30" s="16">
        <v>1620000</v>
      </c>
      <c r="D30" s="16">
        <v>1702140.91</v>
      </c>
      <c r="E30" s="52">
        <f t="shared" si="0"/>
        <v>105.07042654320986</v>
      </c>
      <c r="F30" s="20"/>
      <c r="G30" s="19"/>
      <c r="H30" s="21"/>
      <c r="I30" s="22">
        <f t="shared" si="4"/>
        <v>1620000</v>
      </c>
      <c r="J30" s="23">
        <f t="shared" si="5"/>
        <v>1702140.91</v>
      </c>
      <c r="K30" s="18">
        <f t="shared" si="3"/>
        <v>105.07042654320986</v>
      </c>
    </row>
    <row r="31" spans="1:11" ht="18.75" outlineLevel="1">
      <c r="A31" s="14">
        <v>18010600</v>
      </c>
      <c r="B31" s="15" t="s">
        <v>3</v>
      </c>
      <c r="C31" s="16">
        <v>1850000</v>
      </c>
      <c r="D31" s="16">
        <v>2028521.74</v>
      </c>
      <c r="E31" s="52">
        <f t="shared" si="0"/>
        <v>109.64982378378379</v>
      </c>
      <c r="F31" s="20"/>
      <c r="G31" s="19"/>
      <c r="H31" s="21"/>
      <c r="I31" s="22">
        <f t="shared" si="4"/>
        <v>1850000</v>
      </c>
      <c r="J31" s="23">
        <f t="shared" si="5"/>
        <v>2028521.74</v>
      </c>
      <c r="K31" s="18">
        <f t="shared" si="3"/>
        <v>109.64982378378379</v>
      </c>
    </row>
    <row r="32" spans="1:11" ht="18.75" outlineLevel="1">
      <c r="A32" s="14">
        <v>18010700</v>
      </c>
      <c r="B32" s="15" t="s">
        <v>4</v>
      </c>
      <c r="C32" s="16">
        <v>55500</v>
      </c>
      <c r="D32" s="16">
        <v>64591.24</v>
      </c>
      <c r="E32" s="52">
        <f t="shared" si="0"/>
        <v>116.38061261261261</v>
      </c>
      <c r="F32" s="20"/>
      <c r="G32" s="19"/>
      <c r="H32" s="21"/>
      <c r="I32" s="22">
        <f t="shared" si="4"/>
        <v>55500</v>
      </c>
      <c r="J32" s="23">
        <f t="shared" si="5"/>
        <v>64591.24</v>
      </c>
      <c r="K32" s="18">
        <f t="shared" si="3"/>
        <v>116.38061261261261</v>
      </c>
    </row>
    <row r="33" spans="1:11" ht="18.75" outlineLevel="1">
      <c r="A33" s="14">
        <v>18010900</v>
      </c>
      <c r="B33" s="15" t="s">
        <v>5</v>
      </c>
      <c r="C33" s="16">
        <v>520000</v>
      </c>
      <c r="D33" s="16">
        <v>539947.65</v>
      </c>
      <c r="E33" s="52">
        <f t="shared" si="0"/>
        <v>103.83608653846154</v>
      </c>
      <c r="F33" s="20"/>
      <c r="G33" s="19"/>
      <c r="H33" s="21"/>
      <c r="I33" s="22">
        <f t="shared" si="4"/>
        <v>520000</v>
      </c>
      <c r="J33" s="23">
        <f t="shared" si="5"/>
        <v>539947.65</v>
      </c>
      <c r="K33" s="18">
        <f t="shared" si="3"/>
        <v>103.83608653846154</v>
      </c>
    </row>
    <row r="34" spans="1:11" ht="18.75" outlineLevel="1">
      <c r="A34" s="14">
        <v>18050000</v>
      </c>
      <c r="B34" s="15" t="s">
        <v>33</v>
      </c>
      <c r="C34" s="16">
        <f>C35+C36</f>
        <v>6817000</v>
      </c>
      <c r="D34" s="16">
        <f>D35+D36</f>
        <v>6941266.48</v>
      </c>
      <c r="E34" s="52">
        <f t="shared" si="0"/>
        <v>101.82289100777469</v>
      </c>
      <c r="F34" s="20"/>
      <c r="G34" s="19"/>
      <c r="H34" s="21"/>
      <c r="I34" s="22">
        <f t="shared" si="4"/>
        <v>6817000</v>
      </c>
      <c r="J34" s="23">
        <f t="shared" si="5"/>
        <v>6941266.48</v>
      </c>
      <c r="K34" s="18">
        <f t="shared" si="3"/>
        <v>101.82289100777469</v>
      </c>
    </row>
    <row r="35" spans="1:11" ht="18.75" outlineLevel="1">
      <c r="A35" s="14">
        <v>18050300</v>
      </c>
      <c r="B35" s="15" t="s">
        <v>59</v>
      </c>
      <c r="C35" s="16">
        <v>867000</v>
      </c>
      <c r="D35" s="16">
        <v>892901.31</v>
      </c>
      <c r="E35" s="52">
        <f t="shared" si="0"/>
        <v>102.98746366782008</v>
      </c>
      <c r="F35" s="20"/>
      <c r="G35" s="19"/>
      <c r="H35" s="21"/>
      <c r="I35" s="22">
        <f t="shared" si="4"/>
        <v>867000</v>
      </c>
      <c r="J35" s="23">
        <f t="shared" si="5"/>
        <v>892901.31</v>
      </c>
      <c r="K35" s="18">
        <f t="shared" si="3"/>
        <v>102.98746366782008</v>
      </c>
    </row>
    <row r="36" spans="1:11" ht="18.75" outlineLevel="1">
      <c r="A36" s="14">
        <v>18050400</v>
      </c>
      <c r="B36" s="15" t="s">
        <v>60</v>
      </c>
      <c r="C36" s="16">
        <v>5950000</v>
      </c>
      <c r="D36" s="16">
        <v>6048365.17</v>
      </c>
      <c r="E36" s="52">
        <f t="shared" si="0"/>
        <v>101.65319613445378</v>
      </c>
      <c r="F36" s="20"/>
      <c r="G36" s="19"/>
      <c r="H36" s="21"/>
      <c r="I36" s="22">
        <f t="shared" si="4"/>
        <v>5950000</v>
      </c>
      <c r="J36" s="23">
        <f t="shared" si="5"/>
        <v>6048365.17</v>
      </c>
      <c r="K36" s="18">
        <f t="shared" si="3"/>
        <v>101.65319613445378</v>
      </c>
    </row>
    <row r="37" spans="1:11" ht="18.75" outlineLevel="1">
      <c r="A37" s="14">
        <v>19000000</v>
      </c>
      <c r="B37" s="15" t="s">
        <v>18</v>
      </c>
      <c r="C37" s="16"/>
      <c r="D37" s="16"/>
      <c r="E37" s="52"/>
      <c r="F37" s="20">
        <f>F38</f>
        <v>4300</v>
      </c>
      <c r="G37" s="17">
        <f>G38</f>
        <v>7410.4</v>
      </c>
      <c r="H37" s="21">
        <f>G37/F37*100</f>
        <v>172.3348837209302</v>
      </c>
      <c r="I37" s="22">
        <f t="shared" si="4"/>
        <v>4300</v>
      </c>
      <c r="J37" s="23">
        <f t="shared" si="5"/>
        <v>7410.4</v>
      </c>
      <c r="K37" s="18">
        <f t="shared" si="3"/>
        <v>172.3348837209302</v>
      </c>
    </row>
    <row r="38" spans="1:11" ht="18.75" outlineLevel="1">
      <c r="A38" s="14">
        <v>19010000</v>
      </c>
      <c r="B38" s="15" t="s">
        <v>19</v>
      </c>
      <c r="C38" s="16"/>
      <c r="D38" s="16"/>
      <c r="E38" s="52"/>
      <c r="F38" s="20">
        <f>F39+F40</f>
        <v>4300</v>
      </c>
      <c r="G38" s="20">
        <f>G39+G40</f>
        <v>7410.4</v>
      </c>
      <c r="H38" s="21">
        <f>G38/F38*100</f>
        <v>172.3348837209302</v>
      </c>
      <c r="I38" s="22">
        <f t="shared" si="4"/>
        <v>4300</v>
      </c>
      <c r="J38" s="23">
        <f t="shared" si="5"/>
        <v>7410.4</v>
      </c>
      <c r="K38" s="18">
        <f t="shared" si="3"/>
        <v>172.3348837209302</v>
      </c>
    </row>
    <row r="39" spans="1:11" ht="57.75" customHeight="1" outlineLevel="1">
      <c r="A39" s="14">
        <v>19010100</v>
      </c>
      <c r="B39" s="15" t="s">
        <v>57</v>
      </c>
      <c r="C39" s="16"/>
      <c r="D39" s="16"/>
      <c r="E39" s="52"/>
      <c r="F39" s="17">
        <v>3000</v>
      </c>
      <c r="G39" s="17">
        <v>6276.57</v>
      </c>
      <c r="H39" s="21">
        <f>G39/F39*100</f>
        <v>209.219</v>
      </c>
      <c r="I39" s="22">
        <f t="shared" si="4"/>
        <v>3000</v>
      </c>
      <c r="J39" s="23">
        <f t="shared" si="5"/>
        <v>6276.57</v>
      </c>
      <c r="K39" s="18">
        <f t="shared" si="3"/>
        <v>209.219</v>
      </c>
    </row>
    <row r="40" spans="1:11" ht="46.5" customHeight="1" outlineLevel="1">
      <c r="A40" s="14">
        <v>19010300</v>
      </c>
      <c r="B40" s="15" t="s">
        <v>58</v>
      </c>
      <c r="C40" s="16"/>
      <c r="D40" s="16"/>
      <c r="E40" s="52"/>
      <c r="F40" s="17">
        <v>1300</v>
      </c>
      <c r="G40" s="17">
        <v>1133.83</v>
      </c>
      <c r="H40" s="21">
        <f>G40/F40*100</f>
        <v>87.2176923076923</v>
      </c>
      <c r="I40" s="22">
        <f t="shared" si="4"/>
        <v>1300</v>
      </c>
      <c r="J40" s="23">
        <f t="shared" si="5"/>
        <v>1133.83</v>
      </c>
      <c r="K40" s="18">
        <f t="shared" si="3"/>
        <v>87.2176923076923</v>
      </c>
    </row>
    <row r="41" spans="1:11" ht="21.75" customHeight="1" outlineLevel="1">
      <c r="A41" s="14">
        <v>20000000</v>
      </c>
      <c r="B41" s="15" t="s">
        <v>6</v>
      </c>
      <c r="C41" s="16">
        <f>C42+C49+C59</f>
        <v>608900</v>
      </c>
      <c r="D41" s="16">
        <f>D42+D49+D59</f>
        <v>2002518.57</v>
      </c>
      <c r="E41" s="52">
        <f t="shared" si="0"/>
        <v>328.87478567909346</v>
      </c>
      <c r="F41" s="17">
        <f>F42+F49+F59+F63</f>
        <v>5326984.31</v>
      </c>
      <c r="G41" s="17">
        <f>G42+G49+G59+G63</f>
        <v>2406873.42</v>
      </c>
      <c r="H41" s="21">
        <f>G41/F41*100</f>
        <v>45.18266396020228</v>
      </c>
      <c r="I41" s="22">
        <f t="shared" si="4"/>
        <v>5935884.31</v>
      </c>
      <c r="J41" s="23">
        <f t="shared" si="5"/>
        <v>4409391.99</v>
      </c>
      <c r="K41" s="18">
        <f t="shared" si="3"/>
        <v>74.28365782957789</v>
      </c>
    </row>
    <row r="42" spans="1:11" ht="18.75" outlineLevel="1">
      <c r="A42" s="14">
        <v>21000000</v>
      </c>
      <c r="B42" s="15" t="s">
        <v>7</v>
      </c>
      <c r="C42" s="16">
        <f>C45+C43</f>
        <v>4800</v>
      </c>
      <c r="D42" s="16">
        <f>D45+D43</f>
        <v>42222.52</v>
      </c>
      <c r="E42" s="52">
        <f t="shared" si="0"/>
        <v>879.6358333333333</v>
      </c>
      <c r="F42" s="20"/>
      <c r="G42" s="19"/>
      <c r="H42" s="21"/>
      <c r="I42" s="22">
        <f t="shared" si="4"/>
        <v>4800</v>
      </c>
      <c r="J42" s="23">
        <f t="shared" si="5"/>
        <v>42222.52</v>
      </c>
      <c r="K42" s="18">
        <f t="shared" si="3"/>
        <v>879.6358333333333</v>
      </c>
    </row>
    <row r="43" spans="1:11" ht="78" customHeight="1" outlineLevel="1">
      <c r="A43" s="14">
        <v>21010000</v>
      </c>
      <c r="B43" s="15" t="s">
        <v>55</v>
      </c>
      <c r="C43" s="16">
        <f>C44</f>
        <v>0</v>
      </c>
      <c r="D43" s="16">
        <f>D44</f>
        <v>4027</v>
      </c>
      <c r="E43" s="52"/>
      <c r="F43" s="20"/>
      <c r="G43" s="19"/>
      <c r="H43" s="21"/>
      <c r="I43" s="22">
        <f t="shared" si="4"/>
        <v>0</v>
      </c>
      <c r="J43" s="23">
        <f t="shared" si="5"/>
        <v>4027</v>
      </c>
      <c r="K43" s="18"/>
    </row>
    <row r="44" spans="1:11" ht="45.75" customHeight="1" outlineLevel="1">
      <c r="A44" s="14">
        <v>21010300</v>
      </c>
      <c r="B44" s="15" t="s">
        <v>46</v>
      </c>
      <c r="C44" s="16">
        <v>0</v>
      </c>
      <c r="D44" s="16">
        <v>4027</v>
      </c>
      <c r="E44" s="52"/>
      <c r="F44" s="20"/>
      <c r="G44" s="19"/>
      <c r="H44" s="21"/>
      <c r="I44" s="22">
        <f t="shared" si="4"/>
        <v>0</v>
      </c>
      <c r="J44" s="23">
        <f t="shared" si="5"/>
        <v>4027</v>
      </c>
      <c r="K44" s="18"/>
    </row>
    <row r="45" spans="1:11" ht="18.75" outlineLevel="1">
      <c r="A45" s="14">
        <v>21080000</v>
      </c>
      <c r="B45" s="15" t="s">
        <v>8</v>
      </c>
      <c r="C45" s="16">
        <f>C46+C47+C48</f>
        <v>4800</v>
      </c>
      <c r="D45" s="16">
        <f>D46+D47+D48</f>
        <v>38195.52</v>
      </c>
      <c r="E45" s="52">
        <f t="shared" si="0"/>
        <v>795.7399999999999</v>
      </c>
      <c r="F45" s="20"/>
      <c r="G45" s="19"/>
      <c r="H45" s="21"/>
      <c r="I45" s="22">
        <f aca="true" t="shared" si="6" ref="I45:I76">C45+F45</f>
        <v>4800</v>
      </c>
      <c r="J45" s="23">
        <f aca="true" t="shared" si="7" ref="J45:J75">D45+G45</f>
        <v>38195.52</v>
      </c>
      <c r="K45" s="18">
        <f t="shared" si="3"/>
        <v>795.7399999999999</v>
      </c>
    </row>
    <row r="46" spans="1:11" ht="24" customHeight="1" outlineLevel="1">
      <c r="A46" s="14">
        <v>21081100</v>
      </c>
      <c r="B46" s="15" t="s">
        <v>9</v>
      </c>
      <c r="C46" s="16">
        <v>1400</v>
      </c>
      <c r="D46" s="16">
        <v>721</v>
      </c>
      <c r="E46" s="52">
        <f t="shared" si="0"/>
        <v>51.5</v>
      </c>
      <c r="F46" s="20"/>
      <c r="G46" s="19"/>
      <c r="H46" s="21"/>
      <c r="I46" s="22">
        <f t="shared" si="6"/>
        <v>1400</v>
      </c>
      <c r="J46" s="23">
        <f t="shared" si="7"/>
        <v>721</v>
      </c>
      <c r="K46" s="18">
        <f>J46/I46*100</f>
        <v>51.5</v>
      </c>
    </row>
    <row r="47" spans="1:11" ht="75.75" customHeight="1" outlineLevel="1">
      <c r="A47" s="14">
        <v>21081500</v>
      </c>
      <c r="B47" s="15" t="s">
        <v>75</v>
      </c>
      <c r="C47" s="16">
        <v>0</v>
      </c>
      <c r="D47" s="16">
        <v>34004.56</v>
      </c>
      <c r="E47" s="52"/>
      <c r="F47" s="20"/>
      <c r="G47" s="19"/>
      <c r="H47" s="21"/>
      <c r="I47" s="22">
        <f t="shared" si="6"/>
        <v>0</v>
      </c>
      <c r="J47" s="23">
        <f t="shared" si="7"/>
        <v>34004.56</v>
      </c>
      <c r="K47" s="18"/>
    </row>
    <row r="48" spans="1:11" ht="57.75" customHeight="1" outlineLevel="1">
      <c r="A48" s="14">
        <v>21081700</v>
      </c>
      <c r="B48" s="15" t="s">
        <v>76</v>
      </c>
      <c r="C48" s="16">
        <v>3400</v>
      </c>
      <c r="D48" s="16">
        <v>3469.96</v>
      </c>
      <c r="E48" s="52">
        <f t="shared" si="0"/>
        <v>102.05764705882352</v>
      </c>
      <c r="F48" s="20"/>
      <c r="G48" s="19"/>
      <c r="H48" s="21"/>
      <c r="I48" s="22">
        <f t="shared" si="6"/>
        <v>3400</v>
      </c>
      <c r="J48" s="23">
        <f t="shared" si="7"/>
        <v>3469.96</v>
      </c>
      <c r="K48" s="18">
        <f>J48/I48*100</f>
        <v>102.05764705882352</v>
      </c>
    </row>
    <row r="49" spans="1:11" ht="39" customHeight="1" outlineLevel="1">
      <c r="A49" s="14">
        <v>22000000</v>
      </c>
      <c r="B49" s="15" t="s">
        <v>20</v>
      </c>
      <c r="C49" s="16">
        <f>C50+C54+C56</f>
        <v>599000</v>
      </c>
      <c r="D49" s="16">
        <f>D50+D54+D56</f>
        <v>616984.4299999999</v>
      </c>
      <c r="E49" s="52">
        <f t="shared" si="0"/>
        <v>103.00240901502502</v>
      </c>
      <c r="F49" s="20"/>
      <c r="G49" s="19"/>
      <c r="H49" s="21"/>
      <c r="I49" s="22">
        <f t="shared" si="6"/>
        <v>599000</v>
      </c>
      <c r="J49" s="23">
        <f t="shared" si="7"/>
        <v>616984.4299999999</v>
      </c>
      <c r="K49" s="18">
        <f t="shared" si="3"/>
        <v>103.00240901502502</v>
      </c>
    </row>
    <row r="50" spans="1:11" ht="18.75" outlineLevel="1">
      <c r="A50" s="14">
        <v>22010000</v>
      </c>
      <c r="B50" s="15" t="s">
        <v>40</v>
      </c>
      <c r="C50" s="16">
        <f>C51+C52+C53</f>
        <v>421400</v>
      </c>
      <c r="D50" s="16">
        <f>D51+D52+D53</f>
        <v>436729.47</v>
      </c>
      <c r="E50" s="52">
        <f t="shared" si="0"/>
        <v>103.63774798291409</v>
      </c>
      <c r="F50" s="20"/>
      <c r="G50" s="19"/>
      <c r="H50" s="21"/>
      <c r="I50" s="22">
        <f t="shared" si="6"/>
        <v>421400</v>
      </c>
      <c r="J50" s="23">
        <f t="shared" si="7"/>
        <v>436729.47</v>
      </c>
      <c r="K50" s="18">
        <f t="shared" si="3"/>
        <v>103.63774798291409</v>
      </c>
    </row>
    <row r="51" spans="1:11" ht="38.25" customHeight="1" outlineLevel="1">
      <c r="A51" s="14">
        <v>22010300</v>
      </c>
      <c r="B51" s="15" t="s">
        <v>49</v>
      </c>
      <c r="C51" s="16">
        <v>15800</v>
      </c>
      <c r="D51" s="16">
        <v>17040</v>
      </c>
      <c r="E51" s="52">
        <f t="shared" si="0"/>
        <v>107.84810126582278</v>
      </c>
      <c r="F51" s="20"/>
      <c r="G51" s="19"/>
      <c r="H51" s="21"/>
      <c r="I51" s="22">
        <f t="shared" si="6"/>
        <v>15800</v>
      </c>
      <c r="J51" s="23">
        <f t="shared" si="7"/>
        <v>17040</v>
      </c>
      <c r="K51" s="18">
        <f t="shared" si="3"/>
        <v>107.84810126582278</v>
      </c>
    </row>
    <row r="52" spans="1:11" ht="18.75" outlineLevel="1">
      <c r="A52" s="14">
        <v>22012500</v>
      </c>
      <c r="B52" s="15" t="s">
        <v>41</v>
      </c>
      <c r="C52" s="16">
        <v>383700</v>
      </c>
      <c r="D52" s="16">
        <v>397189.47</v>
      </c>
      <c r="E52" s="52">
        <f t="shared" si="0"/>
        <v>103.51562939796715</v>
      </c>
      <c r="F52" s="20"/>
      <c r="G52" s="19"/>
      <c r="H52" s="21"/>
      <c r="I52" s="22">
        <f t="shared" si="6"/>
        <v>383700</v>
      </c>
      <c r="J52" s="23">
        <f t="shared" si="7"/>
        <v>397189.47</v>
      </c>
      <c r="K52" s="18">
        <f t="shared" si="3"/>
        <v>103.51562939796715</v>
      </c>
    </row>
    <row r="53" spans="1:11" ht="39.75" customHeight="1" outlineLevel="1">
      <c r="A53" s="14">
        <v>22012600</v>
      </c>
      <c r="B53" s="15" t="s">
        <v>43</v>
      </c>
      <c r="C53" s="16">
        <v>21900</v>
      </c>
      <c r="D53" s="16">
        <v>22500</v>
      </c>
      <c r="E53" s="52">
        <f t="shared" si="0"/>
        <v>102.73972602739727</v>
      </c>
      <c r="F53" s="20"/>
      <c r="G53" s="19"/>
      <c r="H53" s="21"/>
      <c r="I53" s="22">
        <f t="shared" si="6"/>
        <v>21900</v>
      </c>
      <c r="J53" s="23">
        <f t="shared" si="7"/>
        <v>22500</v>
      </c>
      <c r="K53" s="18">
        <f t="shared" si="3"/>
        <v>102.73972602739727</v>
      </c>
    </row>
    <row r="54" spans="1:11" ht="44.25" customHeight="1" outlineLevel="1">
      <c r="A54" s="14">
        <v>22080000</v>
      </c>
      <c r="B54" s="15" t="s">
        <v>21</v>
      </c>
      <c r="C54" s="16">
        <f>C55</f>
        <v>74100</v>
      </c>
      <c r="D54" s="16">
        <f>D55</f>
        <v>76628.34</v>
      </c>
      <c r="E54" s="52">
        <f t="shared" si="0"/>
        <v>103.41206477732794</v>
      </c>
      <c r="F54" s="20"/>
      <c r="G54" s="19"/>
      <c r="H54" s="21"/>
      <c r="I54" s="22">
        <f t="shared" si="6"/>
        <v>74100</v>
      </c>
      <c r="J54" s="23">
        <f t="shared" si="7"/>
        <v>76628.34</v>
      </c>
      <c r="K54" s="18">
        <f t="shared" si="3"/>
        <v>103.41206477732794</v>
      </c>
    </row>
    <row r="55" spans="1:11" ht="39.75" customHeight="1" outlineLevel="1">
      <c r="A55" s="14">
        <v>22080400</v>
      </c>
      <c r="B55" s="15" t="s">
        <v>22</v>
      </c>
      <c r="C55" s="16">
        <v>74100</v>
      </c>
      <c r="D55" s="16">
        <v>76628.34</v>
      </c>
      <c r="E55" s="52">
        <f t="shared" si="0"/>
        <v>103.41206477732794</v>
      </c>
      <c r="F55" s="20"/>
      <c r="G55" s="19"/>
      <c r="H55" s="21"/>
      <c r="I55" s="22">
        <f t="shared" si="6"/>
        <v>74100</v>
      </c>
      <c r="J55" s="23">
        <f t="shared" si="7"/>
        <v>76628.34</v>
      </c>
      <c r="K55" s="18">
        <f t="shared" si="3"/>
        <v>103.41206477732794</v>
      </c>
    </row>
    <row r="56" spans="1:11" ht="18.75" outlineLevel="1">
      <c r="A56" s="14">
        <v>22090000</v>
      </c>
      <c r="B56" s="15" t="s">
        <v>10</v>
      </c>
      <c r="C56" s="16">
        <f>C57+C58</f>
        <v>103500</v>
      </c>
      <c r="D56" s="16">
        <f>D57+D58</f>
        <v>103626.62</v>
      </c>
      <c r="E56" s="52">
        <f t="shared" si="0"/>
        <v>100.1223381642512</v>
      </c>
      <c r="F56" s="20"/>
      <c r="G56" s="19"/>
      <c r="H56" s="18"/>
      <c r="I56" s="22">
        <f t="shared" si="6"/>
        <v>103500</v>
      </c>
      <c r="J56" s="23">
        <f t="shared" si="7"/>
        <v>103626.62</v>
      </c>
      <c r="K56" s="18">
        <f t="shared" si="3"/>
        <v>100.1223381642512</v>
      </c>
    </row>
    <row r="57" spans="1:11" ht="40.5" customHeight="1" outlineLevel="1">
      <c r="A57" s="14">
        <v>22090100</v>
      </c>
      <c r="B57" s="15" t="s">
        <v>61</v>
      </c>
      <c r="C57" s="16">
        <v>101900</v>
      </c>
      <c r="D57" s="16">
        <v>101994.62</v>
      </c>
      <c r="E57" s="52">
        <f t="shared" si="0"/>
        <v>100.09285574092246</v>
      </c>
      <c r="F57" s="20"/>
      <c r="G57" s="19"/>
      <c r="H57" s="18"/>
      <c r="I57" s="22">
        <f t="shared" si="6"/>
        <v>101900</v>
      </c>
      <c r="J57" s="23">
        <f t="shared" si="7"/>
        <v>101994.62</v>
      </c>
      <c r="K57" s="18">
        <f t="shared" si="3"/>
        <v>100.09285574092246</v>
      </c>
    </row>
    <row r="58" spans="1:11" ht="39.75" customHeight="1" outlineLevel="1">
      <c r="A58" s="14">
        <v>22090400</v>
      </c>
      <c r="B58" s="15" t="s">
        <v>62</v>
      </c>
      <c r="C58" s="16">
        <v>1600</v>
      </c>
      <c r="D58" s="16">
        <v>1632</v>
      </c>
      <c r="E58" s="52">
        <f t="shared" si="0"/>
        <v>102</v>
      </c>
      <c r="F58" s="20"/>
      <c r="G58" s="19"/>
      <c r="H58" s="18"/>
      <c r="I58" s="22">
        <f t="shared" si="6"/>
        <v>1600</v>
      </c>
      <c r="J58" s="23">
        <f t="shared" si="7"/>
        <v>1632</v>
      </c>
      <c r="K58" s="18">
        <f t="shared" si="3"/>
        <v>102</v>
      </c>
    </row>
    <row r="59" spans="1:11" ht="18.75" outlineLevel="1">
      <c r="A59" s="14">
        <v>24000000</v>
      </c>
      <c r="B59" s="15" t="s">
        <v>11</v>
      </c>
      <c r="C59" s="16">
        <f>C60</f>
        <v>5100</v>
      </c>
      <c r="D59" s="16">
        <f>D60</f>
        <v>1343311.62</v>
      </c>
      <c r="E59" s="52">
        <f t="shared" si="0"/>
        <v>26339.44352941177</v>
      </c>
      <c r="F59" s="17">
        <f>F60</f>
        <v>3800</v>
      </c>
      <c r="G59" s="17">
        <f>G60</f>
        <v>0</v>
      </c>
      <c r="H59" s="21"/>
      <c r="I59" s="22">
        <f t="shared" si="6"/>
        <v>8900</v>
      </c>
      <c r="J59" s="23">
        <f t="shared" si="7"/>
        <v>1343311.62</v>
      </c>
      <c r="K59" s="18">
        <f t="shared" si="3"/>
        <v>15093.388988764047</v>
      </c>
    </row>
    <row r="60" spans="1:11" ht="18.75" outlineLevel="1">
      <c r="A60" s="14">
        <v>24060000</v>
      </c>
      <c r="B60" s="15" t="s">
        <v>8</v>
      </c>
      <c r="C60" s="16">
        <f>C61</f>
        <v>5100</v>
      </c>
      <c r="D60" s="16">
        <f>D61</f>
        <v>1343311.62</v>
      </c>
      <c r="E60" s="52">
        <f t="shared" si="0"/>
        <v>26339.44352941177</v>
      </c>
      <c r="F60" s="17">
        <f>F62</f>
        <v>3800</v>
      </c>
      <c r="G60" s="17">
        <f>G62</f>
        <v>0</v>
      </c>
      <c r="H60" s="21"/>
      <c r="I60" s="22">
        <f t="shared" si="6"/>
        <v>8900</v>
      </c>
      <c r="J60" s="23">
        <f t="shared" si="7"/>
        <v>1343311.62</v>
      </c>
      <c r="K60" s="18">
        <f t="shared" si="3"/>
        <v>15093.388988764047</v>
      </c>
    </row>
    <row r="61" spans="1:11" ht="18.75" outlineLevel="1">
      <c r="A61" s="14">
        <v>24060300</v>
      </c>
      <c r="B61" s="15" t="s">
        <v>8</v>
      </c>
      <c r="C61" s="16">
        <v>5100</v>
      </c>
      <c r="D61" s="16">
        <v>1343311.62</v>
      </c>
      <c r="E61" s="52">
        <f t="shared" si="0"/>
        <v>26339.44352941177</v>
      </c>
      <c r="F61" s="20"/>
      <c r="G61" s="17"/>
      <c r="H61" s="21"/>
      <c r="I61" s="22">
        <f t="shared" si="6"/>
        <v>5100</v>
      </c>
      <c r="J61" s="23">
        <f t="shared" si="7"/>
        <v>1343311.62</v>
      </c>
      <c r="K61" s="18">
        <f t="shared" si="3"/>
        <v>26339.44352941177</v>
      </c>
    </row>
    <row r="62" spans="1:11" ht="58.5" customHeight="1" outlineLevel="1">
      <c r="A62" s="14">
        <v>24062100</v>
      </c>
      <c r="B62" s="15" t="s">
        <v>47</v>
      </c>
      <c r="C62" s="16"/>
      <c r="D62" s="16"/>
      <c r="E62" s="52"/>
      <c r="F62" s="17">
        <v>3800</v>
      </c>
      <c r="G62" s="17">
        <v>0</v>
      </c>
      <c r="H62" s="21"/>
      <c r="I62" s="22">
        <f t="shared" si="6"/>
        <v>3800</v>
      </c>
      <c r="J62" s="23">
        <f t="shared" si="7"/>
        <v>0</v>
      </c>
      <c r="K62" s="24"/>
    </row>
    <row r="63" spans="1:14" ht="24" customHeight="1" outlineLevel="1">
      <c r="A63" s="14">
        <v>25000000</v>
      </c>
      <c r="B63" s="15" t="s">
        <v>12</v>
      </c>
      <c r="C63" s="16"/>
      <c r="D63" s="16"/>
      <c r="E63" s="52"/>
      <c r="F63" s="17">
        <v>5323184.31</v>
      </c>
      <c r="G63" s="17">
        <v>2406873.42</v>
      </c>
      <c r="H63" s="21">
        <f>G63/F63*100</f>
        <v>45.21491798580989</v>
      </c>
      <c r="I63" s="22">
        <f t="shared" si="6"/>
        <v>5323184.31</v>
      </c>
      <c r="J63" s="23">
        <f t="shared" si="7"/>
        <v>2406873.42</v>
      </c>
      <c r="K63" s="18">
        <f t="shared" si="3"/>
        <v>45.21491798580989</v>
      </c>
      <c r="N63" s="25"/>
    </row>
    <row r="64" spans="1:11" ht="33" customHeight="1" outlineLevel="1">
      <c r="A64" s="14"/>
      <c r="B64" s="15" t="s">
        <v>17</v>
      </c>
      <c r="C64" s="16">
        <f>C41+C8</f>
        <v>39656300</v>
      </c>
      <c r="D64" s="16">
        <f>D41+D8</f>
        <v>43407249.85</v>
      </c>
      <c r="E64" s="52">
        <f t="shared" si="0"/>
        <v>109.45864805844217</v>
      </c>
      <c r="F64" s="20">
        <f>F41+F8</f>
        <v>5331284.31</v>
      </c>
      <c r="G64" s="20">
        <f>G41+G8</f>
        <v>2414283.82</v>
      </c>
      <c r="H64" s="21">
        <f>G64/F64*100</f>
        <v>45.285219838519545</v>
      </c>
      <c r="I64" s="22">
        <f t="shared" si="6"/>
        <v>44987584.31</v>
      </c>
      <c r="J64" s="23">
        <f t="shared" si="7"/>
        <v>45821533.67</v>
      </c>
      <c r="K64" s="18">
        <f t="shared" si="3"/>
        <v>101.85373225255535</v>
      </c>
    </row>
    <row r="65" spans="1:11" ht="27" customHeight="1" outlineLevel="1">
      <c r="A65" s="14">
        <v>40000000</v>
      </c>
      <c r="B65" s="15" t="s">
        <v>13</v>
      </c>
      <c r="C65" s="16">
        <f>C66</f>
        <v>21530332.91</v>
      </c>
      <c r="D65" s="16">
        <f>D66</f>
        <v>21526924.91</v>
      </c>
      <c r="E65" s="52">
        <f t="shared" si="0"/>
        <v>99.98417116904673</v>
      </c>
      <c r="F65" s="20"/>
      <c r="G65" s="20"/>
      <c r="H65" s="21"/>
      <c r="I65" s="22">
        <f t="shared" si="6"/>
        <v>21530332.91</v>
      </c>
      <c r="J65" s="23">
        <f t="shared" si="7"/>
        <v>21526924.91</v>
      </c>
      <c r="K65" s="18">
        <f t="shared" si="3"/>
        <v>99.98417116904673</v>
      </c>
    </row>
    <row r="66" spans="1:11" ht="24.75" customHeight="1" outlineLevel="1">
      <c r="A66" s="14">
        <v>41000000</v>
      </c>
      <c r="B66" s="15" t="s">
        <v>14</v>
      </c>
      <c r="C66" s="16">
        <f>C69+C73+C67+C71</f>
        <v>21530332.91</v>
      </c>
      <c r="D66" s="16">
        <f>D69+D73+D67+D71</f>
        <v>21526924.91</v>
      </c>
      <c r="E66" s="52">
        <f t="shared" si="0"/>
        <v>99.98417116904673</v>
      </c>
      <c r="F66" s="20"/>
      <c r="G66" s="26"/>
      <c r="H66" s="21"/>
      <c r="I66" s="22">
        <f t="shared" si="6"/>
        <v>21530332.91</v>
      </c>
      <c r="J66" s="23">
        <f t="shared" si="7"/>
        <v>21526924.91</v>
      </c>
      <c r="K66" s="18">
        <f t="shared" si="3"/>
        <v>99.98417116904673</v>
      </c>
    </row>
    <row r="67" spans="1:11" ht="21" customHeight="1" outlineLevel="1">
      <c r="A67" s="14">
        <v>41020000</v>
      </c>
      <c r="B67" s="15" t="s">
        <v>53</v>
      </c>
      <c r="C67" s="16">
        <f>C68</f>
        <v>3477900</v>
      </c>
      <c r="D67" s="16">
        <f>D68</f>
        <v>3477900</v>
      </c>
      <c r="E67" s="52">
        <f t="shared" si="0"/>
        <v>100</v>
      </c>
      <c r="F67" s="20"/>
      <c r="G67" s="26"/>
      <c r="H67" s="21"/>
      <c r="I67" s="22">
        <f t="shared" si="6"/>
        <v>3477900</v>
      </c>
      <c r="J67" s="23">
        <f t="shared" si="7"/>
        <v>3477900</v>
      </c>
      <c r="K67" s="18">
        <f t="shared" si="3"/>
        <v>100</v>
      </c>
    </row>
    <row r="68" spans="1:11" ht="20.25" customHeight="1" outlineLevel="1">
      <c r="A68" s="14">
        <v>41020100</v>
      </c>
      <c r="B68" s="15" t="s">
        <v>51</v>
      </c>
      <c r="C68" s="16">
        <v>3477900</v>
      </c>
      <c r="D68" s="16">
        <v>3477900</v>
      </c>
      <c r="E68" s="52">
        <f t="shared" si="0"/>
        <v>100</v>
      </c>
      <c r="F68" s="20"/>
      <c r="G68" s="26"/>
      <c r="H68" s="21"/>
      <c r="I68" s="22">
        <f t="shared" si="6"/>
        <v>3477900</v>
      </c>
      <c r="J68" s="23">
        <f t="shared" si="7"/>
        <v>3477900</v>
      </c>
      <c r="K68" s="18">
        <f t="shared" si="3"/>
        <v>100</v>
      </c>
    </row>
    <row r="69" spans="1:11" ht="20.25" customHeight="1" outlineLevel="1">
      <c r="A69" s="14">
        <v>41030000</v>
      </c>
      <c r="B69" s="15" t="s">
        <v>50</v>
      </c>
      <c r="C69" s="16">
        <f>C70</f>
        <v>16768900</v>
      </c>
      <c r="D69" s="16">
        <f>D70</f>
        <v>16768900</v>
      </c>
      <c r="E69" s="52">
        <f aca="true" t="shared" si="8" ref="E69:E75">D69/C69*100</f>
        <v>100</v>
      </c>
      <c r="F69" s="20"/>
      <c r="G69" s="19"/>
      <c r="H69" s="21"/>
      <c r="I69" s="22">
        <f t="shared" si="6"/>
        <v>16768900</v>
      </c>
      <c r="J69" s="23">
        <f t="shared" si="7"/>
        <v>16768900</v>
      </c>
      <c r="K69" s="18">
        <f t="shared" si="3"/>
        <v>100</v>
      </c>
    </row>
    <row r="70" spans="1:11" ht="23.25" customHeight="1">
      <c r="A70" s="14">
        <v>41033900</v>
      </c>
      <c r="B70" s="15" t="s">
        <v>38</v>
      </c>
      <c r="C70" s="16">
        <v>16768900</v>
      </c>
      <c r="D70" s="16">
        <v>16768900</v>
      </c>
      <c r="E70" s="52">
        <f t="shared" si="8"/>
        <v>100</v>
      </c>
      <c r="F70" s="20"/>
      <c r="G70" s="19"/>
      <c r="H70" s="21"/>
      <c r="I70" s="22">
        <f t="shared" si="6"/>
        <v>16768900</v>
      </c>
      <c r="J70" s="23">
        <f t="shared" si="7"/>
        <v>16768900</v>
      </c>
      <c r="K70" s="18">
        <f aca="true" t="shared" si="9" ref="K70:K76">J70/I70*100</f>
        <v>100</v>
      </c>
    </row>
    <row r="71" spans="1:11" ht="23.25" customHeight="1">
      <c r="A71" s="14">
        <v>41040000</v>
      </c>
      <c r="B71" s="15" t="s">
        <v>77</v>
      </c>
      <c r="C71" s="16">
        <v>16165.91</v>
      </c>
      <c r="D71" s="16">
        <v>16165.91</v>
      </c>
      <c r="E71" s="52">
        <f t="shared" si="8"/>
        <v>100</v>
      </c>
      <c r="F71" s="27"/>
      <c r="G71" s="58"/>
      <c r="H71" s="59"/>
      <c r="I71" s="22">
        <f t="shared" si="6"/>
        <v>16165.91</v>
      </c>
      <c r="J71" s="23">
        <f t="shared" si="7"/>
        <v>16165.91</v>
      </c>
      <c r="K71" s="18">
        <f t="shared" si="9"/>
        <v>100</v>
      </c>
    </row>
    <row r="72" spans="1:11" ht="23.25" customHeight="1">
      <c r="A72" s="14">
        <v>41040400</v>
      </c>
      <c r="B72" s="15" t="s">
        <v>78</v>
      </c>
      <c r="C72" s="16">
        <v>16165.91</v>
      </c>
      <c r="D72" s="16">
        <v>16165.91</v>
      </c>
      <c r="E72" s="52">
        <f t="shared" si="8"/>
        <v>100</v>
      </c>
      <c r="F72" s="27"/>
      <c r="G72" s="58"/>
      <c r="H72" s="59"/>
      <c r="I72" s="22">
        <f t="shared" si="6"/>
        <v>16165.91</v>
      </c>
      <c r="J72" s="23">
        <f t="shared" si="7"/>
        <v>16165.91</v>
      </c>
      <c r="K72" s="18">
        <f t="shared" si="9"/>
        <v>100</v>
      </c>
    </row>
    <row r="73" spans="1:11" ht="23.25" customHeight="1">
      <c r="A73" s="14">
        <v>41050000</v>
      </c>
      <c r="B73" s="15" t="s">
        <v>48</v>
      </c>
      <c r="C73" s="16">
        <f>SUM(C74:C75)</f>
        <v>1267367</v>
      </c>
      <c r="D73" s="16">
        <f>SUM(D74:D75)</f>
        <v>1263959</v>
      </c>
      <c r="E73" s="52">
        <f t="shared" si="8"/>
        <v>99.73109604400304</v>
      </c>
      <c r="F73" s="27"/>
      <c r="G73" s="28"/>
      <c r="H73" s="29"/>
      <c r="I73" s="22">
        <f t="shared" si="6"/>
        <v>1267367</v>
      </c>
      <c r="J73" s="23">
        <f t="shared" si="7"/>
        <v>1263959</v>
      </c>
      <c r="K73" s="18">
        <f t="shared" si="9"/>
        <v>99.73109604400304</v>
      </c>
    </row>
    <row r="74" spans="1:11" ht="36" customHeight="1">
      <c r="A74" s="14">
        <v>41051000</v>
      </c>
      <c r="B74" s="15" t="s">
        <v>52</v>
      </c>
      <c r="C74" s="16">
        <v>344692</v>
      </c>
      <c r="D74" s="16">
        <v>344692</v>
      </c>
      <c r="E74" s="52">
        <f t="shared" si="8"/>
        <v>100</v>
      </c>
      <c r="F74" s="27"/>
      <c r="G74" s="19"/>
      <c r="H74" s="29"/>
      <c r="I74" s="22">
        <f t="shared" si="6"/>
        <v>344692</v>
      </c>
      <c r="J74" s="23">
        <f t="shared" si="7"/>
        <v>344692</v>
      </c>
      <c r="K74" s="18">
        <f t="shared" si="9"/>
        <v>100</v>
      </c>
    </row>
    <row r="75" spans="1:11" ht="23.25" customHeight="1">
      <c r="A75" s="14">
        <v>41053900</v>
      </c>
      <c r="B75" s="15" t="s">
        <v>54</v>
      </c>
      <c r="C75" s="16">
        <v>922675</v>
      </c>
      <c r="D75" s="16">
        <v>919267</v>
      </c>
      <c r="E75" s="52">
        <f t="shared" si="8"/>
        <v>99.63063917414041</v>
      </c>
      <c r="F75" s="27"/>
      <c r="G75" s="19"/>
      <c r="H75" s="30"/>
      <c r="I75" s="22">
        <f t="shared" si="6"/>
        <v>922675</v>
      </c>
      <c r="J75" s="23">
        <f t="shared" si="7"/>
        <v>919267</v>
      </c>
      <c r="K75" s="18">
        <f t="shared" si="9"/>
        <v>99.63063917414041</v>
      </c>
    </row>
    <row r="76" spans="1:11" ht="27.75" customHeight="1" thickBot="1">
      <c r="A76" s="31"/>
      <c r="B76" s="32" t="s">
        <v>26</v>
      </c>
      <c r="C76" s="16">
        <f>C65+C64</f>
        <v>61186632.91</v>
      </c>
      <c r="D76" s="16">
        <f>D65+D64</f>
        <v>64934174.760000005</v>
      </c>
      <c r="E76" s="52">
        <f>D76/C76*100</f>
        <v>106.12477214674045</v>
      </c>
      <c r="F76" s="34">
        <f>F65+F64</f>
        <v>5331284.31</v>
      </c>
      <c r="G76" s="34">
        <f>G65+G64</f>
        <v>2414283.82</v>
      </c>
      <c r="H76" s="35">
        <f>G76/F76*100</f>
        <v>45.285219838519545</v>
      </c>
      <c r="I76" s="36">
        <f t="shared" si="6"/>
        <v>66517917.22</v>
      </c>
      <c r="J76" s="37">
        <f>J65+J64</f>
        <v>67348458.58</v>
      </c>
      <c r="K76" s="33">
        <f t="shared" si="9"/>
        <v>101.24859796384347</v>
      </c>
    </row>
    <row r="77" spans="1:11" ht="18.75">
      <c r="A77" s="25"/>
      <c r="B77" s="38"/>
      <c r="C77" s="38"/>
      <c r="D77" s="39"/>
      <c r="E77" s="25"/>
      <c r="F77" s="40"/>
      <c r="G77" s="41"/>
      <c r="H77" s="25"/>
      <c r="I77" s="25"/>
      <c r="J77" s="42"/>
      <c r="K77" s="25"/>
    </row>
    <row r="78" spans="1:11" ht="18.75">
      <c r="A78" s="25"/>
      <c r="B78" s="1" t="s">
        <v>67</v>
      </c>
      <c r="C78" s="1"/>
      <c r="D78" s="1"/>
      <c r="E78" s="1"/>
      <c r="F78" s="1"/>
      <c r="G78" s="1"/>
      <c r="H78" s="1"/>
      <c r="I78" s="1" t="s">
        <v>68</v>
      </c>
      <c r="J78" s="43"/>
      <c r="K78" s="25"/>
    </row>
    <row r="79" spans="3:12" ht="18.75">
      <c r="C79" s="60"/>
      <c r="D79" s="60"/>
      <c r="E79" s="45"/>
      <c r="F79" s="46"/>
      <c r="G79" s="46"/>
      <c r="H79" s="46"/>
      <c r="I79" s="60"/>
      <c r="J79" s="60"/>
      <c r="K79" s="60"/>
      <c r="L79" s="60"/>
    </row>
    <row r="80" spans="3:6" ht="18.75">
      <c r="C80" s="53"/>
      <c r="E80" s="54"/>
      <c r="F80" s="55"/>
    </row>
    <row r="82" spans="2:3" ht="18.75">
      <c r="B82" s="64"/>
      <c r="C82" s="49"/>
    </row>
    <row r="83" spans="2:10" ht="18.75">
      <c r="B83" s="64"/>
      <c r="C83" s="43"/>
      <c r="D83" s="43"/>
      <c r="E83" s="43"/>
      <c r="F83" s="43"/>
      <c r="G83" s="43"/>
      <c r="H83" s="43"/>
      <c r="I83" s="43"/>
      <c r="J83" s="51"/>
    </row>
  </sheetData>
  <sheetProtection/>
  <mergeCells count="8">
    <mergeCell ref="I79:L79"/>
    <mergeCell ref="I6:K6"/>
    <mergeCell ref="B82:B83"/>
    <mergeCell ref="A6:A7"/>
    <mergeCell ref="B6:B7"/>
    <mergeCell ref="C6:E6"/>
    <mergeCell ref="F6:H6"/>
    <mergeCell ref="C79:D79"/>
  </mergeCells>
  <printOptions/>
  <pageMargins left="0.2362204724409449" right="0.15748031496062992" top="0.3937007874015748" bottom="0.3" header="0.31496062992125984" footer="0.15748031496062992"/>
  <pageSetup fitToHeight="3" fitToWidth="1" horizontalDpi="600" verticalDpi="600" orientation="landscape" paperSize="9" scale="60" r:id="rId1"/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2024-04-08T10:22:02Z</cp:lastPrinted>
  <dcterms:created xsi:type="dcterms:W3CDTF">2008-02-25T12:55:58Z</dcterms:created>
  <dcterms:modified xsi:type="dcterms:W3CDTF">2024-04-08T10:22:07Z</dcterms:modified>
  <cp:category/>
  <cp:version/>
  <cp:contentType/>
  <cp:contentStatus/>
</cp:coreProperties>
</file>