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'Лист1'!$A$1:$M$53</definedName>
  </definedNames>
  <calcPr fullCalcOnLoad="1"/>
</workbook>
</file>

<file path=xl/sharedStrings.xml><?xml version="1.0" encoding="utf-8"?>
<sst xmlns="http://schemas.openxmlformats.org/spreadsheetml/2006/main" count="89" uniqueCount="74">
  <si>
    <t>тис.грн.</t>
  </si>
  <si>
    <t>Освіта</t>
  </si>
  <si>
    <t>Соціальний захист та соціальне забезпечення , в тому числі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</si>
  <si>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</si>
  <si>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</si>
  <si>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</si>
  <si>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</si>
  <si>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</si>
  <si>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Культура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</si>
  <si>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</si>
  <si>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</si>
  <si>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</si>
  <si>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</si>
  <si>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</si>
  <si>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 xml:space="preserve">ВИДАТКИ  </t>
  </si>
  <si>
    <t xml:space="preserve">виконання  </t>
  </si>
  <si>
    <t>Соціальний  захист населення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</si>
  <si>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</si>
  <si>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</si>
  <si>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</si>
  <si>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</si>
  <si>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</si>
  <si>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ВСЬОГО ВИДАТКІВ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</si>
  <si>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</si>
  <si>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</si>
  <si>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</si>
  <si>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 xml:space="preserve">                                        С П Е Ц І А Л Ь Н И Й        Ф О Н Д</t>
  </si>
  <si>
    <t>З А Г А Л Ь Н И Й       Ф О Н Д</t>
  </si>
  <si>
    <t>ВСЬОГО  ДОХОДІВ</t>
  </si>
  <si>
    <t xml:space="preserve">  - Єдиний податок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</si>
  <si>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</si>
  <si>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</si>
  <si>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</si>
  <si>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</si>
  <si>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 xml:space="preserve"> -надання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</si>
  <si>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Інша діяльність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</si>
  <si>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</si>
  <si>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</si>
  <si>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 xml:space="preserve">Утримання та розвиток автомобільних доріг та дорожньої інфраструктури </t>
  </si>
  <si>
    <t xml:space="preserve"> -державна допомога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    </t>
  </si>
  <si>
    <t xml:space="preserve">  - пільги </t>
  </si>
  <si>
    <t xml:space="preserve"> - субсидії населенню  </t>
  </si>
  <si>
    <t>Внутрішні податки на товари та послуги( акциз)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</si>
  <si>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</si>
  <si>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</si>
  <si>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</si>
  <si>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Надходження коштів пайової участі у розвитку інфраструктури населеного пункту</t>
  </si>
  <si>
    <t>Будівництво освітніх закладів</t>
  </si>
  <si>
    <t>Внески до статутного капіталу суб'єктів господарювання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</si>
  <si>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</si>
  <si>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</t>
  </si>
  <si>
    <t xml:space="preserve">Кошти від реалізації  безхазяйного майна,знахідок, спадкового майна, майна, одержаного державою або територіальною громадою в порядку спадкування чи дарування,а також валютні цінності і  грошові кошти,власники яких невідомі </t>
  </si>
  <si>
    <t>Субвенція з місцевого бюджету державному бюджету на виконання програм соціально-економічного розвитку регіонів</t>
  </si>
  <si>
    <t>Усього доходів( без врахування міжбюджетних трансфертів)</t>
  </si>
  <si>
    <t xml:space="preserve">РАЗОМ ДОХОДІВ </t>
  </si>
  <si>
    <t xml:space="preserve">% вико нання 2019р до 2018р </t>
  </si>
  <si>
    <t xml:space="preserve">  - державна допомога  сім"ям з дітьми, малозабезпеченим сім"ям,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</si>
  <si>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>Місцеві податки і збори, з них</t>
  </si>
  <si>
    <t xml:space="preserve">  -  Збір за місця для паркування</t>
  </si>
  <si>
    <t xml:space="preserve">    - Податок на  майно,в тому числі:</t>
  </si>
  <si>
    <t xml:space="preserve"> -Збір за провадження деяких видів підприємницької діяльності</t>
  </si>
  <si>
    <t>Плата за встановлення земельного сервітутута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</si>
  <si>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</si>
  <si>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Будівництво медичних закладів</t>
  </si>
  <si>
    <t>Кошти від відчуження майна, що належить Автономній Республіці Крим та майна, що перебуває в комунальній власності  </t>
  </si>
  <si>
    <t>Інші заходи соціально - економічного розвитку  територій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</si>
  <si>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</si>
  <si>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Інша економічна діяльність</t>
  </si>
  <si>
    <t xml:space="preserve">             Виконання міського бюджету за  2019 рік</t>
  </si>
  <si>
    <t xml:space="preserve">виконано за  2018 рік </t>
  </si>
  <si>
    <t xml:space="preserve"> план 2019р</t>
  </si>
  <si>
    <t xml:space="preserve">          ∙ податок на нерухоме майно,                                                               відмінне від земельної ділянки</t>
  </si>
  <si>
    <t xml:space="preserve">                     ∙  транспортний податок</t>
  </si>
  <si>
    <t xml:space="preserve">                ∙  плата за землю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</si>
</sst>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  <numFmt numFmtId="197" formatCode="#0.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justify" vertical="top"/>
    </xf>
    <xf numFmtId="188" fontId="2" fillId="0" borderId="10" xfId="0" applyNumberFormat="1" applyFont="1" applyFill="1" applyBorder="1" applyAlignment="1">
      <alignment horizontal="right"/>
    </xf>
    <xf numFmtId="188" fontId="2" fillId="0" borderId="10" xfId="0" applyNumberFormat="1" applyFont="1" applyBorder="1" applyAlignment="1">
      <alignment/>
    </xf>
    <xf numFmtId="188" fontId="2" fillId="0" borderId="13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 wrapText="1"/>
    </xf>
    <xf numFmtId="188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/>
    </xf>
    <xf numFmtId="188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21" xfId="0" applyFont="1" applyFill="1" applyBorder="1" applyAlignment="1">
      <alignment horizontal="justify" vertical="top" wrapText="1"/>
    </xf>
    <xf numFmtId="0" fontId="2" fillId="0" borderId="21" xfId="0" applyFont="1" applyBorder="1" applyAlignment="1">
      <alignment vertical="top" wrapText="1"/>
    </xf>
    <xf numFmtId="188" fontId="2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justify" vertical="top"/>
    </xf>
    <xf numFmtId="18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88" fontId="2" fillId="0" borderId="23" xfId="0" applyNumberFormat="1" applyFont="1" applyFill="1" applyBorder="1" applyAlignment="1">
      <alignment/>
    </xf>
    <xf numFmtId="188" fontId="2" fillId="0" borderId="2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33" borderId="10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wrapText="1"/>
    </xf>
    <xf numFmtId="188" fontId="2" fillId="0" borderId="13" xfId="0" applyNumberFormat="1" applyFont="1" applyFill="1" applyBorder="1" applyAlignment="1">
      <alignment horizontal="right"/>
    </xf>
    <xf numFmtId="188" fontId="2" fillId="0" borderId="25" xfId="0" applyNumberFormat="1" applyFont="1" applyFill="1" applyBorder="1" applyAlignment="1">
      <alignment horizontal="right"/>
    </xf>
    <xf numFmtId="188" fontId="2" fillId="0" borderId="26" xfId="0" applyNumberFormat="1" applyFont="1" applyFill="1" applyBorder="1" applyAlignment="1">
      <alignment horizontal="right"/>
    </xf>
    <xf numFmtId="191" fontId="2" fillId="0" borderId="0" xfId="0" applyNumberFormat="1" applyFont="1" applyBorder="1" applyAlignment="1">
      <alignment/>
    </xf>
    <xf numFmtId="0" fontId="2" fillId="33" borderId="16" xfId="0" applyFont="1" applyFill="1" applyBorder="1" applyAlignment="1">
      <alignment horizontal="justify" vertical="top"/>
    </xf>
    <xf numFmtId="0" fontId="2" fillId="33" borderId="27" xfId="0" applyFont="1" applyFill="1" applyBorder="1" applyAlignment="1">
      <alignment horizontal="justify" vertical="top"/>
    </xf>
    <xf numFmtId="0" fontId="2" fillId="0" borderId="11" xfId="0" applyFont="1" applyBorder="1" applyAlignment="1">
      <alignment vertical="top" wrapText="1"/>
    </xf>
    <xf numFmtId="188" fontId="2" fillId="0" borderId="22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188" fontId="2" fillId="0" borderId="28" xfId="0" applyNumberFormat="1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188" fontId="2" fillId="0" borderId="29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33" borderId="30" xfId="0" applyNumberFormat="1" applyFont="1" applyFill="1" applyBorder="1" applyAlignment="1">
      <alignment/>
    </xf>
    <xf numFmtId="188" fontId="2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vertical="top" wrapText="1"/>
    </xf>
    <xf numFmtId="197" fontId="42" fillId="34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188" fontId="2" fillId="0" borderId="11" xfId="0" applyNumberFormat="1" applyFont="1" applyFill="1" applyBorder="1" applyAlignment="1">
      <alignment horizontal="right" vertical="top" wrapText="1"/>
    </xf>
    <xf numFmtId="188" fontId="2" fillId="33" borderId="10" xfId="0" applyNumberFormat="1" applyFont="1" applyFill="1" applyBorder="1" applyAlignment="1">
      <alignment horizontal="right"/>
    </xf>
    <xf numFmtId="188" fontId="2" fillId="0" borderId="31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188" fontId="2" fillId="33" borderId="11" xfId="0" applyNumberFormat="1" applyFont="1" applyFill="1" applyBorder="1" applyAlignment="1">
      <alignment horizontal="center"/>
    </xf>
    <xf numFmtId="188" fontId="2" fillId="33" borderId="28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88" fontId="2" fillId="0" borderId="22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188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188" fontId="2" fillId="0" borderId="11" xfId="0" applyNumberFormat="1" applyFont="1" applyFill="1" applyBorder="1" applyAlignment="1">
      <alignment horizontal="right"/>
    </xf>
    <xf numFmtId="188" fontId="2" fillId="0" borderId="2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188" fontId="2" fillId="0" borderId="29" xfId="0" applyNumberFormat="1" applyFont="1" applyBorder="1" applyAlignment="1">
      <alignment horizontal="right"/>
    </xf>
    <xf numFmtId="188" fontId="2" fillId="0" borderId="24" xfId="0" applyNumberFormat="1" applyFont="1" applyBorder="1" applyAlignment="1">
      <alignment horizontal="right"/>
    </xf>
    <xf numFmtId="188" fontId="2" fillId="0" borderId="28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top" wrapText="1"/>
    </xf>
    <xf numFmtId="188" fontId="2" fillId="0" borderId="34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97"/>
  <sheetViews>
    <sheetView tabSelected="1" view="pageBreakPreview" zoomScale="70" zoomScaleSheetLayoutView="70" zoomScalePageLayoutView="0" workbookViewId="0" topLeftCell="A1">
      <selection activeCell="A14" sqref="A14"/>
    </sheetView>
  </sheetViews>
  <sheetFormatPr defaultColWidth="9.00390625" defaultRowHeight="12.75"/>
  <cols>
    <col min="1" max="1" width="56.25390625" style="10" customWidth="1"/>
    <col min="2" max="2" width="10.625" style="46" customWidth="1"/>
    <col min="3" max="3" width="10.75390625" style="46" customWidth="1"/>
    <col min="4" max="4" width="8.125" style="10" customWidth="1"/>
    <col min="5" max="5" width="10.75390625" style="10" customWidth="1"/>
    <col min="6" max="6" width="9.25390625" style="10" customWidth="1"/>
    <col min="7" max="7" width="1.00390625" style="2" customWidth="1"/>
    <col min="8" max="8" width="60.00390625" style="2" customWidth="1"/>
    <col min="9" max="9" width="10.875" style="2" customWidth="1"/>
    <col min="10" max="10" width="10.75390625" style="2" customWidth="1"/>
    <col min="11" max="11" width="7.375" style="2" customWidth="1"/>
    <col min="12" max="12" width="10.875" style="2" customWidth="1"/>
    <col min="13" max="13" width="9.75390625" style="2" customWidth="1"/>
    <col min="14" max="14" width="7.625" style="2" customWidth="1"/>
    <col min="15" max="15" width="13.00390625" style="2" customWidth="1"/>
    <col min="16" max="16" width="14.25390625" style="2" customWidth="1"/>
    <col min="17" max="17" width="15.00390625" style="2" customWidth="1"/>
    <col min="18" max="69" width="9.125" style="2" customWidth="1"/>
    <col min="70" max="16384" width="9.125" style="10" customWidth="1"/>
  </cols>
  <sheetData>
    <row r="1" spans="1:13" ht="16.5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9.5" customHeight="1">
      <c r="A2" s="108" t="s">
        <v>68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0" ht="16.5" customHeight="1" thickBot="1">
      <c r="A3" s="11"/>
      <c r="B3" s="12"/>
      <c r="C3" s="12"/>
      <c r="D3" s="12"/>
      <c r="E3" s="12"/>
      <c r="F3" s="12"/>
      <c r="J3" s="2" t="s">
        <v>0</v>
      </c>
    </row>
    <row r="4" spans="1:13" ht="80.25" customHeight="1" thickBot="1">
      <c r="A4" s="13" t="s">
        <v>13</v>
      </c>
      <c r="B4" s="63" t="s">
        <v>70</v>
      </c>
      <c r="C4" s="64" t="s">
        <v>15</v>
      </c>
      <c r="D4" s="14" t="s">
        <v>10</v>
      </c>
      <c r="E4" s="14" t="s">
        <v>69</v>
      </c>
      <c r="F4" s="15" t="s">
        <v>55</v>
      </c>
      <c r="H4" s="16" t="s">
        <v>14</v>
      </c>
      <c r="I4" s="63" t="s">
        <v>70</v>
      </c>
      <c r="J4" s="64" t="s">
        <v>15</v>
      </c>
      <c r="K4" s="14" t="s">
        <v>10</v>
      </c>
      <c r="L4" s="14" t="s">
        <v>69</v>
      </c>
      <c r="M4" s="15" t="s">
        <v>55</v>
      </c>
    </row>
    <row r="5" spans="1:13" ht="30" customHeight="1" thickBot="1">
      <c r="A5" s="109" t="s">
        <v>27</v>
      </c>
      <c r="B5" s="109"/>
      <c r="C5" s="109"/>
      <c r="D5" s="109"/>
      <c r="E5" s="109"/>
      <c r="F5" s="110"/>
      <c r="G5" s="111"/>
      <c r="H5" s="110"/>
      <c r="I5" s="110"/>
      <c r="J5" s="110"/>
      <c r="K5" s="110"/>
      <c r="L5" s="110"/>
      <c r="M5" s="110"/>
    </row>
    <row r="6" spans="1:69" s="1" customFormat="1" ht="24" customHeight="1">
      <c r="A6" s="17" t="s">
        <v>17</v>
      </c>
      <c r="B6" s="53">
        <v>73995</v>
      </c>
      <c r="C6" s="53">
        <v>78163.2</v>
      </c>
      <c r="D6" s="85">
        <f>C6/B6*100</f>
        <v>105.6330833164403</v>
      </c>
      <c r="E6" s="85">
        <v>67935.2</v>
      </c>
      <c r="F6" s="85">
        <f>C6/E6*100</f>
        <v>115.05552349886364</v>
      </c>
      <c r="G6" s="3"/>
      <c r="H6" s="18" t="s">
        <v>30</v>
      </c>
      <c r="I6" s="77">
        <v>24855.4</v>
      </c>
      <c r="J6" s="77">
        <v>24368.8</v>
      </c>
      <c r="K6" s="60">
        <f>J6/I6*100</f>
        <v>98.04227652743467</v>
      </c>
      <c r="L6" s="84">
        <v>21676.379030000004</v>
      </c>
      <c r="M6" s="49">
        <f>J6/L6*100</f>
        <v>112.42099045358867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1" customFormat="1" ht="17.25" customHeight="1">
      <c r="A7" s="19" t="s">
        <v>18</v>
      </c>
      <c r="B7" s="53">
        <v>2.35</v>
      </c>
      <c r="C7" s="53">
        <v>2.358</v>
      </c>
      <c r="D7" s="85">
        <f>C7/B7*100</f>
        <v>100.34042553191489</v>
      </c>
      <c r="E7" s="85">
        <v>4.9</v>
      </c>
      <c r="F7" s="85">
        <f>C7/E7*100</f>
        <v>48.12244897959184</v>
      </c>
      <c r="G7" s="3"/>
      <c r="H7" s="5" t="s">
        <v>1</v>
      </c>
      <c r="I7" s="77">
        <v>100310.3</v>
      </c>
      <c r="J7" s="77">
        <v>87714.1</v>
      </c>
      <c r="K7" s="61">
        <f>J7/I7*100</f>
        <v>87.44276509989503</v>
      </c>
      <c r="L7" s="77">
        <v>81416.99308</v>
      </c>
      <c r="M7" s="50">
        <f>J7/L7*100</f>
        <v>107.73438895466514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1" customFormat="1" ht="17.25" customHeight="1">
      <c r="A8" s="128" t="s">
        <v>42</v>
      </c>
      <c r="B8" s="89">
        <v>7530</v>
      </c>
      <c r="C8" s="89">
        <v>7890.4</v>
      </c>
      <c r="D8" s="89">
        <f>C8/B8*100</f>
        <v>104.78618857901726</v>
      </c>
      <c r="E8" s="89">
        <v>8781.9</v>
      </c>
      <c r="F8" s="89">
        <f>C8/E8*100</f>
        <v>89.84843826506793</v>
      </c>
      <c r="G8" s="3"/>
      <c r="H8" s="5" t="s">
        <v>31</v>
      </c>
      <c r="I8" s="77">
        <v>2627.1</v>
      </c>
      <c r="J8" s="77">
        <v>2018.1</v>
      </c>
      <c r="K8" s="61">
        <f>J8/I8*100</f>
        <v>76.8185451638689</v>
      </c>
      <c r="L8" s="77">
        <v>11758.3</v>
      </c>
      <c r="M8" s="50">
        <f>J8/L8*100</f>
        <v>17.163195359873452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1" customFormat="1" ht="30.75" customHeight="1">
      <c r="A9" s="129"/>
      <c r="B9" s="91"/>
      <c r="C9" s="91"/>
      <c r="D9" s="91"/>
      <c r="E9" s="91"/>
      <c r="F9" s="91"/>
      <c r="G9" s="3"/>
      <c r="H9" s="54" t="s">
        <v>2</v>
      </c>
      <c r="I9" s="78">
        <v>74126.4</v>
      </c>
      <c r="J9" s="77">
        <v>72419.5</v>
      </c>
      <c r="K9" s="59">
        <f>J9/I9*100</f>
        <v>97.6973116190723</v>
      </c>
      <c r="L9" s="59">
        <v>128264.68605999996</v>
      </c>
      <c r="M9" s="51">
        <f>J9/L9*100</f>
        <v>56.460980979693375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1" customFormat="1" ht="33.75" customHeight="1">
      <c r="A10" s="19" t="s">
        <v>57</v>
      </c>
      <c r="B10" s="85">
        <f>B11+B15+B16+B17</f>
        <v>26853.3</v>
      </c>
      <c r="C10" s="85">
        <f>C11+C15+C16+C17</f>
        <v>30076.657999999996</v>
      </c>
      <c r="D10" s="85">
        <f aca="true" t="shared" si="0" ref="D10:D16">C10/B10*100</f>
        <v>112.00358242748563</v>
      </c>
      <c r="E10" s="85">
        <f>E11+E15+E16+E17</f>
        <v>19252.217</v>
      </c>
      <c r="F10" s="85">
        <f>C10/E10*100</f>
        <v>156.22438704072366</v>
      </c>
      <c r="G10" s="3"/>
      <c r="H10" s="102" t="s">
        <v>56</v>
      </c>
      <c r="I10" s="115">
        <v>43974.5</v>
      </c>
      <c r="J10" s="115">
        <v>42543.6</v>
      </c>
      <c r="K10" s="100">
        <f>J10/I10*100</f>
        <v>96.74606874438595</v>
      </c>
      <c r="L10" s="100">
        <v>40203.8</v>
      </c>
      <c r="M10" s="105">
        <f>J10/L10*100</f>
        <v>105.81984787507648</v>
      </c>
      <c r="N10" s="2"/>
      <c r="O10" s="124"/>
      <c r="P10" s="124"/>
      <c r="Q10" s="124"/>
      <c r="R10" s="124"/>
      <c r="S10" s="124"/>
      <c r="T10" s="12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1" customFormat="1" ht="28.5" customHeight="1">
      <c r="A11" s="5" t="s">
        <v>59</v>
      </c>
      <c r="B11" s="85">
        <f>B12+B13+B14</f>
        <v>18329.7</v>
      </c>
      <c r="C11" s="85">
        <f>C12+C13+C14</f>
        <v>20455.257999999998</v>
      </c>
      <c r="D11" s="85">
        <f t="shared" si="0"/>
        <v>111.59625089335886</v>
      </c>
      <c r="E11" s="85">
        <f>E12+E13+E14</f>
        <v>11122.217</v>
      </c>
      <c r="F11" s="85">
        <f>F12+F13+F14</f>
        <v>445.36789566295414</v>
      </c>
      <c r="G11" s="3"/>
      <c r="H11" s="103"/>
      <c r="I11" s="116"/>
      <c r="J11" s="116"/>
      <c r="K11" s="107"/>
      <c r="L11" s="107"/>
      <c r="M11" s="127"/>
      <c r="N11" s="2"/>
      <c r="O11" s="124"/>
      <c r="P11" s="124"/>
      <c r="Q11" s="124"/>
      <c r="R11" s="124"/>
      <c r="S11" s="124"/>
      <c r="T11" s="12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1" customFormat="1" ht="32.25" customHeight="1">
      <c r="A12" s="19" t="s">
        <v>71</v>
      </c>
      <c r="B12" s="85">
        <v>4241.9</v>
      </c>
      <c r="C12" s="85">
        <v>4518.5</v>
      </c>
      <c r="D12" s="85">
        <f t="shared" si="0"/>
        <v>106.52066291048823</v>
      </c>
      <c r="E12" s="85">
        <v>3948.4</v>
      </c>
      <c r="F12" s="85">
        <f>C12/E12*100</f>
        <v>114.43876000405227</v>
      </c>
      <c r="G12" s="3"/>
      <c r="H12" s="103"/>
      <c r="I12" s="116"/>
      <c r="J12" s="116"/>
      <c r="K12" s="107"/>
      <c r="L12" s="107"/>
      <c r="M12" s="127"/>
      <c r="N12" s="2"/>
      <c r="O12" s="124"/>
      <c r="P12" s="124"/>
      <c r="Q12" s="124"/>
      <c r="R12" s="124"/>
      <c r="S12" s="124"/>
      <c r="T12" s="12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1" customFormat="1" ht="27" customHeight="1">
      <c r="A13" s="31" t="s">
        <v>73</v>
      </c>
      <c r="B13" s="75">
        <v>13996.5</v>
      </c>
      <c r="C13" s="75">
        <v>15842.8</v>
      </c>
      <c r="D13" s="75">
        <f t="shared" si="0"/>
        <v>113.19115493159005</v>
      </c>
      <c r="E13" s="75">
        <v>7086.3</v>
      </c>
      <c r="F13" s="75">
        <f>C13/E13*100</f>
        <v>223.56942268885032</v>
      </c>
      <c r="G13" s="3"/>
      <c r="H13" s="103"/>
      <c r="I13" s="116"/>
      <c r="J13" s="116"/>
      <c r="K13" s="107"/>
      <c r="L13" s="107"/>
      <c r="M13" s="12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1" customFormat="1" ht="23.25" customHeight="1">
      <c r="A14" s="19" t="s">
        <v>72</v>
      </c>
      <c r="B14" s="6">
        <v>91.3</v>
      </c>
      <c r="C14" s="6">
        <v>93.958</v>
      </c>
      <c r="D14" s="75">
        <f t="shared" si="0"/>
        <v>102.91128148959474</v>
      </c>
      <c r="E14" s="6">
        <v>87.517</v>
      </c>
      <c r="F14" s="6">
        <f aca="true" t="shared" si="1" ref="F14:F21">C14/E14*100</f>
        <v>107.35971297005153</v>
      </c>
      <c r="G14" s="3"/>
      <c r="H14" s="103"/>
      <c r="I14" s="116"/>
      <c r="J14" s="116"/>
      <c r="K14" s="107"/>
      <c r="L14" s="107"/>
      <c r="M14" s="1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1" customFormat="1" ht="32.25" customHeight="1">
      <c r="A15" s="19" t="s">
        <v>58</v>
      </c>
      <c r="B15" s="6">
        <v>3.6</v>
      </c>
      <c r="C15" s="6">
        <v>3.6</v>
      </c>
      <c r="D15" s="53">
        <f t="shared" si="0"/>
        <v>100</v>
      </c>
      <c r="E15" s="6">
        <v>3.6</v>
      </c>
      <c r="F15" s="6">
        <f t="shared" si="1"/>
        <v>100</v>
      </c>
      <c r="G15" s="3"/>
      <c r="H15" s="104"/>
      <c r="I15" s="117"/>
      <c r="J15" s="117"/>
      <c r="K15" s="101"/>
      <c r="L15" s="101"/>
      <c r="M15" s="10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1" customFormat="1" ht="26.25" customHeight="1">
      <c r="A16" s="19" t="s">
        <v>29</v>
      </c>
      <c r="B16" s="75">
        <v>8520</v>
      </c>
      <c r="C16" s="75">
        <v>9617.8</v>
      </c>
      <c r="D16" s="6">
        <f t="shared" si="0"/>
        <v>112.88497652582159</v>
      </c>
      <c r="E16" s="6">
        <v>8164.3</v>
      </c>
      <c r="F16" s="6">
        <f t="shared" si="1"/>
        <v>117.80311845473585</v>
      </c>
      <c r="G16" s="23"/>
      <c r="H16" s="54" t="s">
        <v>40</v>
      </c>
      <c r="I16" s="71">
        <v>5205.8</v>
      </c>
      <c r="J16" s="21">
        <v>5196.8</v>
      </c>
      <c r="K16" s="8">
        <f>J16/I16*100</f>
        <v>99.82711590917822</v>
      </c>
      <c r="L16" s="8">
        <v>6231.1</v>
      </c>
      <c r="M16" s="9">
        <f>J16/L16*100</f>
        <v>83.40100463802538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1" customFormat="1" ht="33" customHeight="1">
      <c r="A17" s="30" t="s">
        <v>60</v>
      </c>
      <c r="B17" s="6">
        <v>0</v>
      </c>
      <c r="C17" s="6">
        <v>0</v>
      </c>
      <c r="D17" s="6"/>
      <c r="E17" s="6">
        <v>-37.9</v>
      </c>
      <c r="F17" s="6">
        <f t="shared" si="1"/>
        <v>0</v>
      </c>
      <c r="G17" s="25"/>
      <c r="H17" s="54" t="s">
        <v>41</v>
      </c>
      <c r="I17" s="71">
        <v>15172.5</v>
      </c>
      <c r="J17" s="21">
        <v>15045.8</v>
      </c>
      <c r="K17" s="8">
        <f>J17/I17*100</f>
        <v>99.16493656286043</v>
      </c>
      <c r="L17" s="8">
        <v>73913.8</v>
      </c>
      <c r="M17" s="9">
        <f>J17/L17*100</f>
        <v>20.355874004583715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1" customFormat="1" ht="47.25" customHeight="1">
      <c r="A18" s="47" t="s">
        <v>44</v>
      </c>
      <c r="B18" s="6">
        <v>4.1</v>
      </c>
      <c r="C18" s="6">
        <v>4.3</v>
      </c>
      <c r="D18" s="6">
        <f>C18/B18*100</f>
        <v>104.8780487804878</v>
      </c>
      <c r="E18" s="6">
        <v>3.4</v>
      </c>
      <c r="F18" s="6">
        <f t="shared" si="1"/>
        <v>126.47058823529412</v>
      </c>
      <c r="G18" s="25"/>
      <c r="H18" s="22" t="s">
        <v>32</v>
      </c>
      <c r="I18" s="71">
        <v>1552.7</v>
      </c>
      <c r="J18" s="21">
        <v>1552.7</v>
      </c>
      <c r="K18" s="8">
        <f>J18/I18*100</f>
        <v>100</v>
      </c>
      <c r="L18" s="8">
        <v>1253.8</v>
      </c>
      <c r="M18" s="9">
        <f>J18/L18*100</f>
        <v>123.83952783538047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1" customFormat="1" ht="34.5" customHeight="1">
      <c r="A19" s="47" t="s">
        <v>43</v>
      </c>
      <c r="B19" s="6">
        <v>197.7</v>
      </c>
      <c r="C19" s="6">
        <v>210.6</v>
      </c>
      <c r="D19" s="6">
        <f>C19/B19*100</f>
        <v>106.52503793626707</v>
      </c>
      <c r="E19" s="6">
        <v>1190.2</v>
      </c>
      <c r="F19" s="6">
        <f t="shared" si="1"/>
        <v>17.694505125189043</v>
      </c>
      <c r="G19" s="112"/>
      <c r="H19" s="22" t="s">
        <v>33</v>
      </c>
      <c r="I19" s="71">
        <v>575.1</v>
      </c>
      <c r="J19" s="21">
        <v>505.4</v>
      </c>
      <c r="K19" s="8">
        <f>J19/I19*100</f>
        <v>87.88036863154234</v>
      </c>
      <c r="L19" s="8">
        <v>532.7</v>
      </c>
      <c r="M19" s="9">
        <f>J19/L19*100</f>
        <v>94.87516425755584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1" customFormat="1" ht="18" customHeight="1">
      <c r="A20" s="5" t="s">
        <v>50</v>
      </c>
      <c r="B20" s="6">
        <v>40</v>
      </c>
      <c r="C20" s="6">
        <v>49.4</v>
      </c>
      <c r="D20" s="6">
        <f>C20/B20*100</f>
        <v>123.49999999999999</v>
      </c>
      <c r="E20" s="6">
        <v>41.2</v>
      </c>
      <c r="F20" s="6">
        <f t="shared" si="1"/>
        <v>119.90291262135922</v>
      </c>
      <c r="G20" s="112"/>
      <c r="H20" s="102" t="s">
        <v>34</v>
      </c>
      <c r="I20" s="113">
        <v>2993.7</v>
      </c>
      <c r="J20" s="92">
        <v>2945.3</v>
      </c>
      <c r="K20" s="92">
        <f>J20/I20*100</f>
        <v>98.38327153689416</v>
      </c>
      <c r="L20" s="92">
        <v>2521.6</v>
      </c>
      <c r="M20" s="105">
        <f>J20/L20*100</f>
        <v>116.80282360406093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1" customFormat="1" ht="35.25" customHeight="1">
      <c r="A21" s="102" t="s">
        <v>49</v>
      </c>
      <c r="B21" s="100">
        <v>88</v>
      </c>
      <c r="C21" s="100">
        <v>121.8</v>
      </c>
      <c r="D21" s="100">
        <f>C21/B21*100</f>
        <v>138.4090909090909</v>
      </c>
      <c r="E21" s="100">
        <v>176.8</v>
      </c>
      <c r="F21" s="100">
        <f t="shared" si="1"/>
        <v>68.89140271493213</v>
      </c>
      <c r="G21" s="26"/>
      <c r="H21" s="104"/>
      <c r="I21" s="114"/>
      <c r="J21" s="93"/>
      <c r="K21" s="93"/>
      <c r="L21" s="93"/>
      <c r="M21" s="10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1" customFormat="1" ht="24.75" customHeight="1">
      <c r="A22" s="104"/>
      <c r="B22" s="101"/>
      <c r="C22" s="101"/>
      <c r="D22" s="101"/>
      <c r="E22" s="101"/>
      <c r="F22" s="101"/>
      <c r="G22" s="26"/>
      <c r="H22" s="125" t="s">
        <v>39</v>
      </c>
      <c r="I22" s="113">
        <v>1822.5</v>
      </c>
      <c r="J22" s="113">
        <v>1822.5</v>
      </c>
      <c r="K22" s="92">
        <f>J22/I22*100</f>
        <v>100</v>
      </c>
      <c r="L22" s="92">
        <v>1466.3</v>
      </c>
      <c r="M22" s="105">
        <f>J22/L22*100</f>
        <v>124.29243674555002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1" customFormat="1" ht="55.5" customHeight="1">
      <c r="A23" s="5" t="s">
        <v>61</v>
      </c>
      <c r="B23" s="6">
        <v>1.25</v>
      </c>
      <c r="C23" s="6">
        <v>1.25426</v>
      </c>
      <c r="D23" s="6">
        <f>C23/B23*100</f>
        <v>100.34079999999999</v>
      </c>
      <c r="E23" s="6">
        <v>0.5</v>
      </c>
      <c r="F23" s="6"/>
      <c r="G23" s="26"/>
      <c r="H23" s="126"/>
      <c r="I23" s="114"/>
      <c r="J23" s="114"/>
      <c r="K23" s="93"/>
      <c r="L23" s="93"/>
      <c r="M23" s="10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1" customFormat="1" ht="20.25" customHeight="1">
      <c r="A24" s="47" t="s">
        <v>19</v>
      </c>
      <c r="B24" s="6">
        <v>770.9</v>
      </c>
      <c r="C24" s="6">
        <v>879.3</v>
      </c>
      <c r="D24" s="6">
        <f>C24/B24*100</f>
        <v>114.06148657413414</v>
      </c>
      <c r="E24" s="6">
        <v>1048.2</v>
      </c>
      <c r="F24" s="6">
        <f>C24/E24*100</f>
        <v>83.88666285060103</v>
      </c>
      <c r="G24" s="25"/>
      <c r="H24" s="5" t="s">
        <v>3</v>
      </c>
      <c r="I24" s="21">
        <f>I9-I10-I16-I17-I18-I19-I20-I22</f>
        <v>2829.599999999994</v>
      </c>
      <c r="J24" s="21">
        <f>J9-J10-J16-J17-J18-J19-J20-J22</f>
        <v>2807.4000000000033</v>
      </c>
      <c r="K24" s="8">
        <f aca="true" t="shared" si="2" ref="K24:K30">J24/I24*100</f>
        <v>99.21543681085699</v>
      </c>
      <c r="L24" s="8">
        <f>L9-L10-L16-L17-L18-L19-L20-L22</f>
        <v>2141.5860599999523</v>
      </c>
      <c r="M24" s="70">
        <f aca="true" t="shared" si="3" ref="M24:M31">J24/L24*100</f>
        <v>131.0897587743948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1" customFormat="1" ht="20.25" customHeight="1">
      <c r="A25" s="121" t="s">
        <v>62</v>
      </c>
      <c r="B25" s="100">
        <v>201.1</v>
      </c>
      <c r="C25" s="100">
        <v>214.8</v>
      </c>
      <c r="D25" s="100">
        <f>C25/B25*100</f>
        <v>106.81253107906514</v>
      </c>
      <c r="E25" s="100">
        <v>116.9</v>
      </c>
      <c r="F25" s="100">
        <f>C25/E25*100</f>
        <v>183.74679213002568</v>
      </c>
      <c r="G25" s="25"/>
      <c r="H25" s="27" t="s">
        <v>5</v>
      </c>
      <c r="I25" s="21">
        <v>1182.8</v>
      </c>
      <c r="J25" s="21">
        <v>1105.4</v>
      </c>
      <c r="K25" s="8">
        <f t="shared" si="2"/>
        <v>93.45620561379778</v>
      </c>
      <c r="L25" s="59">
        <v>1008.324</v>
      </c>
      <c r="M25" s="70">
        <f t="shared" si="3"/>
        <v>109.62746101451519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1" customFormat="1" ht="18.75" customHeight="1">
      <c r="A26" s="122"/>
      <c r="B26" s="107"/>
      <c r="C26" s="107"/>
      <c r="D26" s="107"/>
      <c r="E26" s="107"/>
      <c r="F26" s="107"/>
      <c r="G26" s="25"/>
      <c r="H26" s="29" t="s">
        <v>6</v>
      </c>
      <c r="I26" s="21">
        <v>2409.2</v>
      </c>
      <c r="J26" s="21">
        <v>2216.7</v>
      </c>
      <c r="K26" s="8">
        <f t="shared" si="2"/>
        <v>92.00979578283247</v>
      </c>
      <c r="L26" s="7">
        <v>2052.608</v>
      </c>
      <c r="M26" s="70">
        <f t="shared" si="3"/>
        <v>107.9943174731853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1" customFormat="1" ht="19.5" customHeight="1">
      <c r="A27" s="123"/>
      <c r="B27" s="101"/>
      <c r="C27" s="101"/>
      <c r="D27" s="101"/>
      <c r="E27" s="101"/>
      <c r="F27" s="101"/>
      <c r="G27" s="25"/>
      <c r="H27" s="5" t="s">
        <v>4</v>
      </c>
      <c r="I27" s="77">
        <v>4498.3</v>
      </c>
      <c r="J27" s="77">
        <v>4494.3</v>
      </c>
      <c r="K27" s="8">
        <f t="shared" si="2"/>
        <v>99.91107751817353</v>
      </c>
      <c r="L27" s="7">
        <v>5460.677</v>
      </c>
      <c r="M27" s="70">
        <f t="shared" si="3"/>
        <v>82.30298184639013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1" customFormat="1" ht="35.25" customHeight="1">
      <c r="A28" s="47" t="s">
        <v>20</v>
      </c>
      <c r="B28" s="6">
        <v>195.4</v>
      </c>
      <c r="C28" s="6">
        <v>225.3</v>
      </c>
      <c r="D28" s="6">
        <f>C28/B28*100</f>
        <v>115.30194472876151</v>
      </c>
      <c r="E28" s="6">
        <v>111.6</v>
      </c>
      <c r="F28" s="6">
        <f>C28/E28*100</f>
        <v>201.88172043010755</v>
      </c>
      <c r="G28" s="48"/>
      <c r="H28" s="48" t="s">
        <v>38</v>
      </c>
      <c r="I28" s="20">
        <v>5818.1</v>
      </c>
      <c r="J28" s="71">
        <v>5804.6</v>
      </c>
      <c r="K28" s="7">
        <f t="shared" si="2"/>
        <v>99.76796548701466</v>
      </c>
      <c r="L28" s="7">
        <v>3380.354</v>
      </c>
      <c r="M28" s="7">
        <f t="shared" si="3"/>
        <v>171.71574338072287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1" customFormat="1" ht="18.75" customHeight="1">
      <c r="A29" s="28" t="s">
        <v>21</v>
      </c>
      <c r="B29" s="6">
        <v>78.5</v>
      </c>
      <c r="C29" s="6">
        <v>97.6</v>
      </c>
      <c r="D29" s="28">
        <f>C29/B29*100</f>
        <v>124.3312101910828</v>
      </c>
      <c r="E29" s="28">
        <v>136.8</v>
      </c>
      <c r="F29" s="28">
        <f>C29/E29*100</f>
        <v>71.34502923976606</v>
      </c>
      <c r="G29" s="24"/>
      <c r="H29" s="48" t="s">
        <v>67</v>
      </c>
      <c r="I29" s="71">
        <v>437.3</v>
      </c>
      <c r="J29" s="71">
        <v>156.1</v>
      </c>
      <c r="K29" s="7">
        <f t="shared" si="2"/>
        <v>35.69631831694488</v>
      </c>
      <c r="L29" s="7">
        <v>3.9</v>
      </c>
      <c r="M29" s="7">
        <f t="shared" si="3"/>
        <v>4002.564102564102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1" customFormat="1" ht="15.75" customHeight="1">
      <c r="A30" s="98" t="s">
        <v>51</v>
      </c>
      <c r="B30" s="100">
        <v>0</v>
      </c>
      <c r="C30" s="100">
        <v>0</v>
      </c>
      <c r="D30" s="100"/>
      <c r="E30" s="100">
        <v>8.9</v>
      </c>
      <c r="F30" s="100">
        <f>C30/E30*100</f>
        <v>0</v>
      </c>
      <c r="G30" s="24"/>
      <c r="H30" s="48" t="s">
        <v>35</v>
      </c>
      <c r="I30" s="21">
        <v>728</v>
      </c>
      <c r="J30" s="71">
        <v>577.9</v>
      </c>
      <c r="K30" s="7">
        <f t="shared" si="2"/>
        <v>79.38186813186813</v>
      </c>
      <c r="L30" s="7">
        <v>199.521</v>
      </c>
      <c r="M30" s="70">
        <f t="shared" si="3"/>
        <v>289.6436966534851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1" customFormat="1" ht="66.75" customHeight="1">
      <c r="A31" s="99"/>
      <c r="B31" s="101"/>
      <c r="C31" s="101"/>
      <c r="D31" s="101"/>
      <c r="E31" s="101"/>
      <c r="F31" s="101"/>
      <c r="G31" s="24"/>
      <c r="H31" s="69" t="s">
        <v>36</v>
      </c>
      <c r="I31" s="71">
        <v>22548.3</v>
      </c>
      <c r="J31" s="71">
        <v>22548.3</v>
      </c>
      <c r="K31" s="7">
        <f>J31/I31*100</f>
        <v>100</v>
      </c>
      <c r="L31" s="7">
        <v>20801.4</v>
      </c>
      <c r="M31" s="70">
        <f t="shared" si="3"/>
        <v>108.39799244281633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1" customFormat="1" ht="30.75" customHeight="1">
      <c r="A32" s="54" t="s">
        <v>53</v>
      </c>
      <c r="B32" s="6">
        <f>SUM(B6:B31)-B10-B11</f>
        <v>109957.6</v>
      </c>
      <c r="C32" s="6">
        <f>SUM(C6:C31)-C10-C11</f>
        <v>117936.97025999991</v>
      </c>
      <c r="D32" s="6">
        <f>C32/B32*100</f>
        <v>107.25677011866384</v>
      </c>
      <c r="E32" s="6">
        <f>SUM(E6:E31)-E10-E11</f>
        <v>98808.71699999999</v>
      </c>
      <c r="F32" s="6">
        <f>C32/E32*100</f>
        <v>119.35887221367314</v>
      </c>
      <c r="G32" s="24"/>
      <c r="H32" s="48" t="s">
        <v>37</v>
      </c>
      <c r="I32" s="21">
        <v>2262.2</v>
      </c>
      <c r="J32" s="21">
        <v>2036.4</v>
      </c>
      <c r="K32" s="7">
        <f>J32/I32*100</f>
        <v>90.01856599770136</v>
      </c>
      <c r="L32" s="7">
        <v>1050</v>
      </c>
      <c r="M32" s="7">
        <f>J32/L32*100</f>
        <v>193.94285714285715</v>
      </c>
      <c r="N32" s="2"/>
      <c r="O32" s="4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1" customFormat="1" ht="49.5" customHeight="1">
      <c r="A33" s="55" t="s">
        <v>45</v>
      </c>
      <c r="B33" s="6">
        <v>141200.9</v>
      </c>
      <c r="C33" s="6">
        <v>139509.1</v>
      </c>
      <c r="D33" s="6">
        <f>C33/B33*100</f>
        <v>98.8018489967132</v>
      </c>
      <c r="E33" s="6">
        <v>196075.2</v>
      </c>
      <c r="F33" s="6">
        <f>C33/E33*100</f>
        <v>71.15081356540756</v>
      </c>
      <c r="G33" s="24"/>
      <c r="H33" s="65" t="s">
        <v>52</v>
      </c>
      <c r="I33" s="7">
        <v>27</v>
      </c>
      <c r="J33" s="7">
        <v>27</v>
      </c>
      <c r="K33" s="7">
        <f>J33/I33*100</f>
        <v>100</v>
      </c>
      <c r="L33" s="7">
        <v>25</v>
      </c>
      <c r="M33" s="7">
        <f>J33/L33*100</f>
        <v>108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1" customFormat="1" ht="24.75" customHeight="1">
      <c r="A34" s="47" t="s">
        <v>54</v>
      </c>
      <c r="B34" s="6">
        <f>B32+B33</f>
        <v>251158.5</v>
      </c>
      <c r="C34" s="6">
        <f>C32+C33</f>
        <v>257446.07025999992</v>
      </c>
      <c r="D34" s="6">
        <f>C34/B34*100</f>
        <v>102.50342722225206</v>
      </c>
      <c r="E34" s="6">
        <f>E32+E33</f>
        <v>294883.917</v>
      </c>
      <c r="F34" s="6">
        <f>C34/E34*100</f>
        <v>87.30420867951231</v>
      </c>
      <c r="G34" s="54"/>
      <c r="H34" s="67" t="s">
        <v>22</v>
      </c>
      <c r="I34" s="66">
        <f>SUM(I6:I33)-I9</f>
        <v>241830.39999999994</v>
      </c>
      <c r="J34" s="66">
        <f>SUM(J6:J33)-J9</f>
        <v>225487.19999999995</v>
      </c>
      <c r="K34" s="68">
        <f>J34/I34*100</f>
        <v>93.24187529772932</v>
      </c>
      <c r="L34" s="66">
        <f>SUM(L6:L33)-L9</f>
        <v>277098.14216999995</v>
      </c>
      <c r="M34" s="66">
        <f>J34/L34*100</f>
        <v>81.37449000349608</v>
      </c>
      <c r="N34" s="2"/>
      <c r="O34" s="2"/>
      <c r="P34" s="6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33" customFormat="1" ht="31.5" customHeight="1">
      <c r="A35" s="109" t="s">
        <v>26</v>
      </c>
      <c r="B35" s="109"/>
      <c r="C35" s="109"/>
      <c r="D35" s="109"/>
      <c r="E35" s="109"/>
      <c r="F35" s="110"/>
      <c r="G35" s="111"/>
      <c r="H35" s="110"/>
      <c r="I35" s="110"/>
      <c r="J35" s="110"/>
      <c r="K35" s="110"/>
      <c r="L35" s="110"/>
      <c r="M35" s="110"/>
      <c r="N35" s="2"/>
      <c r="O35" s="40"/>
      <c r="P35" s="40"/>
      <c r="Q35" s="40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33" customFormat="1" ht="21.75" customHeight="1">
      <c r="A36" s="79" t="s">
        <v>9</v>
      </c>
      <c r="B36" s="81">
        <v>49</v>
      </c>
      <c r="C36" s="82">
        <v>39.8</v>
      </c>
      <c r="D36" s="82">
        <f>C36/B36*100</f>
        <v>81.22448979591836</v>
      </c>
      <c r="E36" s="82">
        <v>61.4</v>
      </c>
      <c r="F36" s="82">
        <f>C36/E36*100</f>
        <v>64.82084690553745</v>
      </c>
      <c r="G36" s="1"/>
      <c r="H36" s="54" t="s">
        <v>30</v>
      </c>
      <c r="I36" s="20">
        <v>89.4</v>
      </c>
      <c r="J36" s="20">
        <v>89.4</v>
      </c>
      <c r="K36" s="20">
        <f>J36/I36*100</f>
        <v>100</v>
      </c>
      <c r="L36" s="20">
        <v>1447.531</v>
      </c>
      <c r="M36" s="32">
        <f aca="true" t="shared" si="4" ref="M36:M41">J36/L36*100</f>
        <v>6.176033535723933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33" customFormat="1" ht="17.25" customHeight="1">
      <c r="A37" s="97" t="s">
        <v>24</v>
      </c>
      <c r="B37" s="95">
        <v>10</v>
      </c>
      <c r="C37" s="95">
        <v>7.1</v>
      </c>
      <c r="D37" s="95">
        <f>C37/B37*100</f>
        <v>71</v>
      </c>
      <c r="E37" s="95">
        <v>83.2</v>
      </c>
      <c r="F37" s="95">
        <f>C37/E37*100</f>
        <v>8.533653846153845</v>
      </c>
      <c r="G37" s="1"/>
      <c r="H37" s="57" t="s">
        <v>1</v>
      </c>
      <c r="I37" s="7">
        <v>6803.4</v>
      </c>
      <c r="J37" s="28">
        <v>6729.2</v>
      </c>
      <c r="K37" s="20">
        <f>J37/I37*100</f>
        <v>98.90936884498927</v>
      </c>
      <c r="L37" s="28">
        <v>5580.104</v>
      </c>
      <c r="M37" s="32">
        <f t="shared" si="4"/>
        <v>120.59273447233241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33" customFormat="1" ht="15.75" customHeight="1">
      <c r="A38" s="97"/>
      <c r="B38" s="95"/>
      <c r="C38" s="95"/>
      <c r="D38" s="95"/>
      <c r="E38" s="95"/>
      <c r="F38" s="95"/>
      <c r="G38" s="1"/>
      <c r="H38" s="57" t="s">
        <v>31</v>
      </c>
      <c r="I38" s="7">
        <v>0</v>
      </c>
      <c r="J38" s="28">
        <v>0</v>
      </c>
      <c r="K38" s="20"/>
      <c r="L38" s="28">
        <v>452.7</v>
      </c>
      <c r="M38" s="32">
        <f>J38/L38*100</f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33" customFormat="1" ht="31.5" customHeight="1">
      <c r="A39" s="97"/>
      <c r="B39" s="95"/>
      <c r="C39" s="95"/>
      <c r="D39" s="95"/>
      <c r="E39" s="95"/>
      <c r="F39" s="95"/>
      <c r="G39" s="1"/>
      <c r="H39" s="54" t="s">
        <v>16</v>
      </c>
      <c r="I39" s="7">
        <v>82.3</v>
      </c>
      <c r="J39" s="7">
        <v>37.5</v>
      </c>
      <c r="K39" s="20">
        <f>J39/I39*100</f>
        <v>45.565006075334146</v>
      </c>
      <c r="L39" s="7">
        <v>856.478</v>
      </c>
      <c r="M39" s="32">
        <f t="shared" si="4"/>
        <v>4.378396175967159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33" customFormat="1" ht="21.75" customHeight="1">
      <c r="A40" s="96" t="s">
        <v>46</v>
      </c>
      <c r="B40" s="95">
        <v>108.256</v>
      </c>
      <c r="C40" s="95">
        <v>137.4</v>
      </c>
      <c r="D40" s="95">
        <f>C40/B40*100</f>
        <v>126.92137156370087</v>
      </c>
      <c r="E40" s="95">
        <v>2475.1</v>
      </c>
      <c r="F40" s="95">
        <f>C40/E40*100</f>
        <v>5.551290856935074</v>
      </c>
      <c r="G40" s="1"/>
      <c r="H40" s="54" t="s">
        <v>8</v>
      </c>
      <c r="I40" s="20">
        <v>5.7</v>
      </c>
      <c r="J40" s="20">
        <v>5.7</v>
      </c>
      <c r="K40" s="20">
        <f aca="true" t="shared" si="5" ref="K40:K53">J40/I40*100</f>
        <v>100</v>
      </c>
      <c r="L40" s="20">
        <v>7</v>
      </c>
      <c r="M40" s="32">
        <f t="shared" si="4"/>
        <v>81.42857142857143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33" customFormat="1" ht="18" customHeight="1">
      <c r="A41" s="96"/>
      <c r="B41" s="95"/>
      <c r="C41" s="95"/>
      <c r="D41" s="95"/>
      <c r="E41" s="95"/>
      <c r="F41" s="95"/>
      <c r="G41" s="1"/>
      <c r="H41" s="57" t="s">
        <v>4</v>
      </c>
      <c r="I41" s="20">
        <v>7112.1</v>
      </c>
      <c r="J41" s="20">
        <v>4872.7</v>
      </c>
      <c r="K41" s="20">
        <f t="shared" si="5"/>
        <v>68.51281618649907</v>
      </c>
      <c r="L41" s="20">
        <v>4836.488</v>
      </c>
      <c r="M41" s="32">
        <f t="shared" si="4"/>
        <v>100.7487251079709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33" customFormat="1" ht="15.75" customHeight="1">
      <c r="A42" s="94" t="s">
        <v>64</v>
      </c>
      <c r="B42" s="95">
        <v>1.669</v>
      </c>
      <c r="C42" s="95">
        <v>104.4</v>
      </c>
      <c r="D42" s="95"/>
      <c r="E42" s="95">
        <v>0</v>
      </c>
      <c r="F42" s="95"/>
      <c r="G42" s="1"/>
      <c r="H42" s="54" t="s">
        <v>47</v>
      </c>
      <c r="I42" s="20">
        <v>0</v>
      </c>
      <c r="J42" s="20">
        <v>0</v>
      </c>
      <c r="K42" s="20"/>
      <c r="L42" s="20">
        <v>1385.735</v>
      </c>
      <c r="M42" s="32">
        <f aca="true" t="shared" si="6" ref="M42:M48">J42/L42*100</f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33" customFormat="1" ht="15.75" customHeight="1">
      <c r="A43" s="94"/>
      <c r="B43" s="95"/>
      <c r="C43" s="95"/>
      <c r="D43" s="95"/>
      <c r="E43" s="95"/>
      <c r="F43" s="95"/>
      <c r="G43" s="1"/>
      <c r="H43" s="54" t="s">
        <v>63</v>
      </c>
      <c r="I43" s="20">
        <v>0</v>
      </c>
      <c r="J43" s="20">
        <v>0</v>
      </c>
      <c r="K43" s="20"/>
      <c r="L43" s="20">
        <v>814.822</v>
      </c>
      <c r="M43" s="32">
        <f t="shared" si="6"/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33" customFormat="1" ht="33" customHeight="1">
      <c r="A44" s="94"/>
      <c r="B44" s="95"/>
      <c r="C44" s="95"/>
      <c r="D44" s="95"/>
      <c r="E44" s="95"/>
      <c r="F44" s="95"/>
      <c r="G44" s="1"/>
      <c r="H44" s="54" t="s">
        <v>38</v>
      </c>
      <c r="I44" s="20">
        <v>757.6</v>
      </c>
      <c r="J44" s="20">
        <v>756.1</v>
      </c>
      <c r="K44" s="20">
        <f t="shared" si="5"/>
        <v>99.80200633579726</v>
      </c>
      <c r="L44" s="20">
        <v>0</v>
      </c>
      <c r="M44" s="32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33" customFormat="1" ht="31.5" customHeight="1">
      <c r="A45" s="86" t="s">
        <v>66</v>
      </c>
      <c r="B45" s="89">
        <v>22</v>
      </c>
      <c r="C45" s="89">
        <v>226.3</v>
      </c>
      <c r="D45" s="89">
        <f>C45/B45*100</f>
        <v>1028.6363636363637</v>
      </c>
      <c r="E45" s="89">
        <v>0</v>
      </c>
      <c r="F45" s="89"/>
      <c r="G45" s="1"/>
      <c r="H45" s="48" t="s">
        <v>48</v>
      </c>
      <c r="I45" s="6">
        <v>5260</v>
      </c>
      <c r="J45" s="6">
        <v>4960</v>
      </c>
      <c r="K45" s="20">
        <f t="shared" si="5"/>
        <v>94.29657794676805</v>
      </c>
      <c r="L45" s="20">
        <v>5800</v>
      </c>
      <c r="M45" s="32">
        <f t="shared" si="6"/>
        <v>85.51724137931035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1" customFormat="1" ht="15.75" customHeight="1">
      <c r="A46" s="87"/>
      <c r="B46" s="90"/>
      <c r="C46" s="90"/>
      <c r="D46" s="90"/>
      <c r="E46" s="90"/>
      <c r="F46" s="90"/>
      <c r="H46" s="48" t="s">
        <v>35</v>
      </c>
      <c r="I46" s="20">
        <v>187.7</v>
      </c>
      <c r="J46" s="20">
        <v>153</v>
      </c>
      <c r="K46" s="20">
        <f t="shared" si="5"/>
        <v>81.51305274374</v>
      </c>
      <c r="L46" s="20">
        <v>106.542</v>
      </c>
      <c r="M46" s="32">
        <f t="shared" si="6"/>
        <v>143.60533873965196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1" customFormat="1" ht="30" customHeight="1">
      <c r="A47" s="87"/>
      <c r="B47" s="90"/>
      <c r="C47" s="90"/>
      <c r="D47" s="90"/>
      <c r="E47" s="90"/>
      <c r="F47" s="90"/>
      <c r="H47" s="48" t="s">
        <v>65</v>
      </c>
      <c r="I47" s="20">
        <v>0</v>
      </c>
      <c r="J47" s="20">
        <v>0</v>
      </c>
      <c r="K47" s="20"/>
      <c r="L47" s="6">
        <v>1447.216</v>
      </c>
      <c r="M47" s="32">
        <f t="shared" si="6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1" customFormat="1" ht="19.5" customHeight="1">
      <c r="A48" s="87"/>
      <c r="B48" s="90"/>
      <c r="C48" s="90"/>
      <c r="D48" s="90"/>
      <c r="E48" s="90"/>
      <c r="F48" s="90"/>
      <c r="H48" s="48" t="s">
        <v>37</v>
      </c>
      <c r="I48" s="20">
        <v>276.3</v>
      </c>
      <c r="J48" s="20">
        <v>276.3</v>
      </c>
      <c r="K48" s="20">
        <f t="shared" si="5"/>
        <v>100</v>
      </c>
      <c r="L48" s="20">
        <v>3030.3</v>
      </c>
      <c r="M48" s="32">
        <f t="shared" si="6"/>
        <v>9.117909117909118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1" customFormat="1" ht="50.25" customHeight="1">
      <c r="A49" s="88"/>
      <c r="B49" s="91"/>
      <c r="C49" s="91"/>
      <c r="D49" s="91"/>
      <c r="E49" s="91"/>
      <c r="F49" s="91"/>
      <c r="H49" s="65" t="s">
        <v>52</v>
      </c>
      <c r="I49" s="20">
        <v>60</v>
      </c>
      <c r="J49" s="20">
        <v>60</v>
      </c>
      <c r="K49" s="20">
        <f t="shared" si="5"/>
        <v>100</v>
      </c>
      <c r="L49" s="20">
        <v>0</v>
      </c>
      <c r="M49" s="3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1" customFormat="1" ht="33.75" customHeight="1">
      <c r="A50" s="54" t="s">
        <v>11</v>
      </c>
      <c r="B50" s="52">
        <f>SUM(B36:B48)</f>
        <v>190.925</v>
      </c>
      <c r="C50" s="83">
        <f>SUM(C36:C48)</f>
        <v>515</v>
      </c>
      <c r="D50" s="74">
        <f>C50/B50*100</f>
        <v>269.73942647636505</v>
      </c>
      <c r="E50" s="52">
        <f>SUM(E36:E48)</f>
        <v>2619.7</v>
      </c>
      <c r="F50" s="52">
        <f>C50/E50*100</f>
        <v>19.658739550330193</v>
      </c>
      <c r="H50" s="54" t="s">
        <v>25</v>
      </c>
      <c r="I50" s="6">
        <f>SUM(I36:I49)</f>
        <v>20634.5</v>
      </c>
      <c r="J50" s="6">
        <f>SUM(J36:J49)</f>
        <v>17939.899999999998</v>
      </c>
      <c r="K50" s="20">
        <f t="shared" si="5"/>
        <v>86.94128764932515</v>
      </c>
      <c r="L50" s="6">
        <f>SUM(L36:L49)</f>
        <v>25764.916</v>
      </c>
      <c r="M50" s="32">
        <f>J50/L50*100</f>
        <v>69.62918101498951</v>
      </c>
      <c r="N50" s="2"/>
      <c r="O50" s="2"/>
      <c r="P50" s="40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1" customFormat="1" ht="21.75" customHeight="1">
      <c r="A51" s="58" t="s">
        <v>7</v>
      </c>
      <c r="B51" s="85">
        <v>4671.5</v>
      </c>
      <c r="C51" s="52">
        <v>4783.6</v>
      </c>
      <c r="D51" s="52">
        <f>C51/B51*100</f>
        <v>102.39965749759179</v>
      </c>
      <c r="E51" s="52">
        <v>4771.2</v>
      </c>
      <c r="F51" s="52">
        <f>C51/E51*100</f>
        <v>100.25989268947018</v>
      </c>
      <c r="H51" s="96" t="s">
        <v>23</v>
      </c>
      <c r="I51" s="100">
        <v>5069.9</v>
      </c>
      <c r="J51" s="92">
        <v>4777.8</v>
      </c>
      <c r="K51" s="92">
        <f t="shared" si="5"/>
        <v>94.23854513895739</v>
      </c>
      <c r="L51" s="92">
        <v>4723</v>
      </c>
      <c r="M51" s="92">
        <f>J51/L51*100</f>
        <v>101.16027948337923</v>
      </c>
      <c r="N51" s="2"/>
      <c r="O51" s="40"/>
      <c r="P51" s="40"/>
      <c r="Q51" s="40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4" customFormat="1" ht="18.75" customHeight="1">
      <c r="A52" s="55" t="s">
        <v>45</v>
      </c>
      <c r="B52" s="6">
        <v>730</v>
      </c>
      <c r="C52" s="52">
        <v>730</v>
      </c>
      <c r="D52" s="52">
        <f>C52/B52*100</f>
        <v>100</v>
      </c>
      <c r="E52" s="52">
        <v>109.168</v>
      </c>
      <c r="F52" s="52"/>
      <c r="G52" s="1"/>
      <c r="H52" s="96"/>
      <c r="I52" s="101"/>
      <c r="J52" s="93"/>
      <c r="K52" s="93"/>
      <c r="L52" s="93"/>
      <c r="M52" s="93"/>
      <c r="N52" s="2"/>
      <c r="O52" s="40"/>
      <c r="P52" s="40"/>
      <c r="Q52" s="40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s="4" customFormat="1" ht="27" customHeight="1">
      <c r="A53" s="56" t="s">
        <v>28</v>
      </c>
      <c r="B53" s="52">
        <f>B51+B50+B52</f>
        <v>5592.425</v>
      </c>
      <c r="C53" s="85">
        <f>C51+C50+C52</f>
        <v>6028.6</v>
      </c>
      <c r="D53" s="85">
        <f>C53/B53*100</f>
        <v>107.79938935256172</v>
      </c>
      <c r="E53" s="85">
        <f>E51+E50+E52</f>
        <v>7500.067999999999</v>
      </c>
      <c r="F53" s="52">
        <f>C53/E53*100</f>
        <v>80.38060454918543</v>
      </c>
      <c r="G53" s="1"/>
      <c r="H53" s="56" t="s">
        <v>22</v>
      </c>
      <c r="I53" s="6">
        <f>I50+I51</f>
        <v>25704.4</v>
      </c>
      <c r="J53" s="6">
        <f>J50+J51</f>
        <v>22717.699999999997</v>
      </c>
      <c r="K53" s="20">
        <f t="shared" si="5"/>
        <v>88.38058853737103</v>
      </c>
      <c r="L53" s="6">
        <f>L50+L51</f>
        <v>30487.916</v>
      </c>
      <c r="M53" s="20">
        <f>J53/L53*100</f>
        <v>74.51378441215856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17" s="2" customFormat="1" ht="19.5" customHeight="1">
      <c r="A54" s="34"/>
      <c r="B54" s="35"/>
      <c r="C54" s="35"/>
      <c r="D54" s="35"/>
      <c r="E54" s="35"/>
      <c r="F54" s="36"/>
      <c r="H54" s="3"/>
      <c r="I54" s="36"/>
      <c r="J54" s="36"/>
      <c r="K54" s="37"/>
      <c r="L54" s="36"/>
      <c r="M54" s="37"/>
      <c r="O54" s="40"/>
      <c r="P54" s="40"/>
      <c r="Q54" s="40"/>
    </row>
    <row r="55" spans="1:17" s="2" customFormat="1" ht="19.5" customHeight="1">
      <c r="A55" s="34"/>
      <c r="B55" s="35"/>
      <c r="C55" s="35"/>
      <c r="D55" s="35"/>
      <c r="E55" s="35"/>
      <c r="F55" s="36"/>
      <c r="H55" s="3"/>
      <c r="I55" s="36"/>
      <c r="J55" s="36"/>
      <c r="K55" s="37"/>
      <c r="L55" s="36"/>
      <c r="M55" s="37"/>
      <c r="O55" s="40"/>
      <c r="P55" s="40"/>
      <c r="Q55" s="40"/>
    </row>
    <row r="56" spans="1:13" ht="30" customHeight="1">
      <c r="A56" s="38"/>
      <c r="B56" s="39"/>
      <c r="C56" s="39"/>
      <c r="D56" s="39"/>
      <c r="E56" s="80"/>
      <c r="F56" s="3"/>
      <c r="H56" s="3"/>
      <c r="I56" s="36"/>
      <c r="J56" s="37"/>
      <c r="K56" s="37"/>
      <c r="L56" s="37"/>
      <c r="M56" s="37"/>
    </row>
    <row r="57" spans="1:13" ht="17.25" customHeight="1">
      <c r="A57" s="72"/>
      <c r="B57" s="72"/>
      <c r="C57" s="72"/>
      <c r="D57" s="72"/>
      <c r="E57" s="73"/>
      <c r="F57" s="72"/>
      <c r="H57" s="3"/>
      <c r="I57" s="36"/>
      <c r="J57" s="36"/>
      <c r="K57" s="37"/>
      <c r="L57" s="36"/>
      <c r="M57" s="37"/>
    </row>
    <row r="58" spans="1:13" ht="20.25" customHeight="1">
      <c r="A58" s="76"/>
      <c r="B58" s="37"/>
      <c r="C58" s="37"/>
      <c r="D58" s="37"/>
      <c r="E58" s="37"/>
      <c r="F58" s="40"/>
      <c r="I58" s="35"/>
      <c r="J58" s="35"/>
      <c r="K58" s="37"/>
      <c r="L58" s="35"/>
      <c r="M58" s="37"/>
    </row>
    <row r="59" spans="1:13" ht="18.75">
      <c r="A59" s="76"/>
      <c r="B59" s="37"/>
      <c r="C59" s="41"/>
      <c r="D59" s="37"/>
      <c r="E59" s="37"/>
      <c r="F59" s="40"/>
      <c r="H59" s="42"/>
      <c r="I59" s="37"/>
      <c r="J59" s="37"/>
      <c r="K59" s="37"/>
      <c r="L59" s="37"/>
      <c r="M59" s="37"/>
    </row>
    <row r="60" spans="1:13" ht="18.75">
      <c r="A60" s="76"/>
      <c r="B60" s="37"/>
      <c r="C60" s="37"/>
      <c r="D60" s="37"/>
      <c r="E60" s="37"/>
      <c r="F60" s="40"/>
      <c r="H60" s="3"/>
      <c r="I60" s="36"/>
      <c r="J60" s="36"/>
      <c r="K60" s="37"/>
      <c r="L60" s="36"/>
      <c r="M60" s="37"/>
    </row>
    <row r="61" spans="1:13" ht="18.75">
      <c r="A61" s="76"/>
      <c r="B61" s="37"/>
      <c r="C61" s="37"/>
      <c r="D61" s="37"/>
      <c r="E61" s="37"/>
      <c r="F61" s="40"/>
      <c r="H61" s="3"/>
      <c r="I61" s="36"/>
      <c r="J61" s="37"/>
      <c r="K61" s="37"/>
      <c r="L61" s="37"/>
      <c r="M61" s="37"/>
    </row>
    <row r="62" spans="1:13" ht="15.75">
      <c r="A62" s="3"/>
      <c r="B62" s="37"/>
      <c r="C62" s="37"/>
      <c r="D62" s="37"/>
      <c r="E62" s="37"/>
      <c r="F62" s="40"/>
      <c r="H62" s="3"/>
      <c r="I62" s="36"/>
      <c r="J62" s="36"/>
      <c r="K62" s="37"/>
      <c r="L62" s="36"/>
      <c r="M62" s="37"/>
    </row>
    <row r="63" spans="1:13" ht="15.75">
      <c r="A63" s="3"/>
      <c r="B63" s="37"/>
      <c r="C63" s="41"/>
      <c r="D63" s="37"/>
      <c r="E63" s="41"/>
      <c r="F63" s="40"/>
      <c r="I63" s="35"/>
      <c r="J63" s="35"/>
      <c r="K63" s="37"/>
      <c r="L63" s="35"/>
      <c r="M63" s="37"/>
    </row>
    <row r="64" spans="1:6" ht="15.75">
      <c r="A64" s="3"/>
      <c r="B64" s="41"/>
      <c r="C64" s="41"/>
      <c r="D64" s="37"/>
      <c r="E64" s="41"/>
      <c r="F64" s="40"/>
    </row>
    <row r="65" spans="1:6" ht="15.75">
      <c r="A65" s="3"/>
      <c r="B65" s="37"/>
      <c r="C65" s="37"/>
      <c r="D65" s="37"/>
      <c r="E65" s="37"/>
      <c r="F65" s="40"/>
    </row>
    <row r="66" spans="1:6" ht="15.75">
      <c r="A66" s="3"/>
      <c r="B66" s="37"/>
      <c r="C66" s="37"/>
      <c r="D66" s="37"/>
      <c r="E66" s="37"/>
      <c r="F66" s="40"/>
    </row>
    <row r="67" spans="1:6" ht="12.75" customHeight="1">
      <c r="A67" s="23"/>
      <c r="B67" s="43"/>
      <c r="C67" s="44"/>
      <c r="D67" s="44"/>
      <c r="E67" s="43"/>
      <c r="F67" s="44"/>
    </row>
    <row r="68" spans="1:6" ht="15.75">
      <c r="A68" s="23"/>
      <c r="B68" s="44"/>
      <c r="C68" s="44"/>
      <c r="D68" s="44"/>
      <c r="E68" s="44"/>
      <c r="F68" s="44"/>
    </row>
    <row r="69" spans="1:6" ht="12.75" customHeight="1">
      <c r="A69" s="23"/>
      <c r="B69" s="44"/>
      <c r="C69" s="44"/>
      <c r="D69" s="44"/>
      <c r="E69" s="44"/>
      <c r="F69" s="44"/>
    </row>
    <row r="70" spans="1:6" ht="12.75" customHeight="1">
      <c r="A70" s="23"/>
      <c r="B70" s="43"/>
      <c r="C70" s="43"/>
      <c r="D70" s="44"/>
      <c r="E70" s="43"/>
      <c r="F70" s="44"/>
    </row>
    <row r="71" spans="1:6" ht="15.75">
      <c r="A71" s="25"/>
      <c r="B71" s="43"/>
      <c r="C71" s="44"/>
      <c r="D71" s="44"/>
      <c r="E71" s="43"/>
      <c r="F71" s="44"/>
    </row>
    <row r="72" spans="1:6" ht="15.75">
      <c r="A72" s="25"/>
      <c r="B72" s="43"/>
      <c r="C72" s="43"/>
      <c r="D72" s="44"/>
      <c r="E72" s="43"/>
      <c r="F72" s="44"/>
    </row>
    <row r="73" spans="1:6" ht="15.75">
      <c r="A73" s="26"/>
      <c r="B73" s="43"/>
      <c r="C73" s="44"/>
      <c r="D73" s="44"/>
      <c r="E73" s="43"/>
      <c r="F73" s="44"/>
    </row>
    <row r="74" spans="1:6" ht="15.75">
      <c r="A74" s="25"/>
      <c r="B74" s="43"/>
      <c r="C74" s="43"/>
      <c r="D74" s="44"/>
      <c r="E74" s="43"/>
      <c r="F74" s="44"/>
    </row>
    <row r="75" spans="1:6" ht="15.75">
      <c r="A75" s="26"/>
      <c r="B75" s="43"/>
      <c r="C75" s="43"/>
      <c r="D75" s="44"/>
      <c r="E75" s="43"/>
      <c r="F75" s="44"/>
    </row>
    <row r="76" spans="1:6" ht="15.75">
      <c r="A76" s="25"/>
      <c r="B76" s="43"/>
      <c r="C76" s="44"/>
      <c r="D76" s="44"/>
      <c r="E76" s="43"/>
      <c r="F76" s="44"/>
    </row>
    <row r="77" spans="1:6" ht="12.75" customHeight="1">
      <c r="A77" s="25"/>
      <c r="B77" s="43"/>
      <c r="C77" s="43"/>
      <c r="D77" s="44"/>
      <c r="E77" s="43"/>
      <c r="F77" s="44"/>
    </row>
    <row r="78" spans="1:6" ht="21" customHeight="1">
      <c r="A78" s="3"/>
      <c r="B78" s="37"/>
      <c r="C78" s="37"/>
      <c r="D78" s="37"/>
      <c r="E78" s="37"/>
      <c r="F78" s="40"/>
    </row>
    <row r="79" spans="1:6" ht="18" customHeight="1">
      <c r="A79" s="120"/>
      <c r="B79" s="120"/>
      <c r="C79" s="120"/>
      <c r="D79" s="120"/>
      <c r="E79" s="120"/>
      <c r="F79" s="120"/>
    </row>
    <row r="80" spans="1:6" ht="15.75">
      <c r="A80" s="3"/>
      <c r="B80" s="37"/>
      <c r="C80" s="37"/>
      <c r="D80" s="37"/>
      <c r="E80" s="37"/>
      <c r="F80" s="37"/>
    </row>
    <row r="81" spans="1:6" ht="15.75">
      <c r="A81" s="23"/>
      <c r="B81" s="37"/>
      <c r="C81" s="37"/>
      <c r="D81" s="37"/>
      <c r="E81" s="37"/>
      <c r="F81" s="37"/>
    </row>
    <row r="82" spans="1:6" ht="15.75">
      <c r="A82" s="23"/>
      <c r="B82" s="44"/>
      <c r="C82" s="44"/>
      <c r="D82" s="37"/>
      <c r="E82" s="44"/>
      <c r="F82" s="37"/>
    </row>
    <row r="83" spans="1:6" ht="15.75">
      <c r="A83" s="23"/>
      <c r="B83" s="44"/>
      <c r="C83" s="44"/>
      <c r="D83" s="37"/>
      <c r="E83" s="44"/>
      <c r="F83" s="37"/>
    </row>
    <row r="84" spans="1:6" ht="15.75">
      <c r="A84" s="23"/>
      <c r="B84" s="37"/>
      <c r="C84" s="37"/>
      <c r="D84" s="37"/>
      <c r="E84" s="37"/>
      <c r="F84" s="37"/>
    </row>
    <row r="85" spans="1:6" ht="15.75">
      <c r="A85" s="3"/>
      <c r="B85" s="37"/>
      <c r="C85" s="37"/>
      <c r="D85" s="37"/>
      <c r="E85" s="37"/>
      <c r="F85" s="37"/>
    </row>
    <row r="86" spans="1:6" ht="15.75">
      <c r="A86" s="2"/>
      <c r="B86" s="2"/>
      <c r="C86" s="2"/>
      <c r="D86" s="37"/>
      <c r="E86" s="2"/>
      <c r="F86" s="37"/>
    </row>
    <row r="87" spans="1:6" ht="15.75">
      <c r="A87" s="3"/>
      <c r="B87" s="37"/>
      <c r="C87" s="37"/>
      <c r="D87" s="37"/>
      <c r="E87" s="37"/>
      <c r="F87" s="37"/>
    </row>
    <row r="88" spans="1:6" ht="15.75">
      <c r="A88" s="42"/>
      <c r="B88" s="37"/>
      <c r="C88" s="37"/>
      <c r="D88" s="37"/>
      <c r="E88" s="37"/>
      <c r="F88" s="37"/>
    </row>
    <row r="89" spans="1:6" ht="15.75">
      <c r="A89" s="119"/>
      <c r="B89" s="118"/>
      <c r="C89" s="118"/>
      <c r="D89" s="118"/>
      <c r="E89" s="118"/>
      <c r="F89" s="118"/>
    </row>
    <row r="90" spans="1:6" ht="15.75">
      <c r="A90" s="119"/>
      <c r="B90" s="118"/>
      <c r="C90" s="118"/>
      <c r="D90" s="118"/>
      <c r="E90" s="118"/>
      <c r="F90" s="118"/>
    </row>
    <row r="91" spans="1:6" ht="15.75">
      <c r="A91" s="25"/>
      <c r="B91" s="45"/>
      <c r="C91" s="45"/>
      <c r="D91" s="44"/>
      <c r="E91" s="45"/>
      <c r="F91" s="37"/>
    </row>
    <row r="92" spans="1:6" ht="15.75">
      <c r="A92" s="25"/>
      <c r="B92" s="36"/>
      <c r="C92" s="36"/>
      <c r="D92" s="44"/>
      <c r="E92" s="45"/>
      <c r="F92" s="36"/>
    </row>
    <row r="93" spans="1:6" ht="15.75">
      <c r="A93" s="25"/>
      <c r="B93" s="36"/>
      <c r="C93" s="36"/>
      <c r="D93" s="37"/>
      <c r="E93" s="36"/>
      <c r="F93" s="37"/>
    </row>
    <row r="94" spans="1:6" ht="15.75">
      <c r="A94" s="42"/>
      <c r="B94" s="37"/>
      <c r="C94" s="37"/>
      <c r="D94" s="37"/>
      <c r="E94" s="37"/>
      <c r="F94" s="37"/>
    </row>
    <row r="95" spans="1:6" ht="15.75">
      <c r="A95" s="42"/>
      <c r="B95" s="37"/>
      <c r="C95" s="37"/>
      <c r="D95" s="37"/>
      <c r="E95" s="37"/>
      <c r="F95" s="37"/>
    </row>
    <row r="96" spans="1:6" ht="15.75">
      <c r="A96" s="3"/>
      <c r="B96" s="36"/>
      <c r="C96" s="36"/>
      <c r="D96" s="37"/>
      <c r="E96" s="36"/>
      <c r="F96" s="37"/>
    </row>
    <row r="97" spans="1:6" ht="15.75">
      <c r="A97" s="3"/>
      <c r="B97" s="36"/>
      <c r="C97" s="37"/>
      <c r="D97" s="37"/>
      <c r="E97" s="37"/>
      <c r="F97" s="37"/>
    </row>
    <row r="98" spans="1:6" ht="18" customHeight="1">
      <c r="A98" s="3"/>
      <c r="B98" s="36"/>
      <c r="C98" s="36"/>
      <c r="D98" s="37"/>
      <c r="E98" s="36"/>
      <c r="F98" s="37"/>
    </row>
    <row r="99" spans="1:6" ht="15.75">
      <c r="A99" s="2"/>
      <c r="B99" s="35"/>
      <c r="C99" s="35"/>
      <c r="D99" s="37"/>
      <c r="E99" s="35"/>
      <c r="F99" s="37"/>
    </row>
    <row r="100" spans="1:6" ht="15.75">
      <c r="A100" s="2"/>
      <c r="B100" s="34"/>
      <c r="C100" s="34"/>
      <c r="D100" s="2"/>
      <c r="E100" s="2"/>
      <c r="F100" s="2"/>
    </row>
    <row r="101" spans="1:6" ht="15.75">
      <c r="A101" s="2"/>
      <c r="B101" s="34"/>
      <c r="C101" s="34"/>
      <c r="D101" s="2"/>
      <c r="E101" s="2"/>
      <c r="F101" s="2"/>
    </row>
    <row r="102" spans="1:6" ht="15.75">
      <c r="A102" s="2"/>
      <c r="B102" s="34"/>
      <c r="C102" s="34"/>
      <c r="D102" s="2"/>
      <c r="E102" s="2"/>
      <c r="F102" s="2"/>
    </row>
    <row r="103" spans="1:6" ht="15.75">
      <c r="A103" s="2"/>
      <c r="B103" s="34"/>
      <c r="C103" s="34"/>
      <c r="D103" s="2"/>
      <c r="E103" s="2"/>
      <c r="F103" s="2"/>
    </row>
    <row r="104" spans="1:6" ht="15.75">
      <c r="A104" s="2"/>
      <c r="B104" s="34"/>
      <c r="C104" s="34"/>
      <c r="D104" s="2"/>
      <c r="E104" s="2"/>
      <c r="F104" s="2"/>
    </row>
    <row r="105" spans="1:6" ht="15.75">
      <c r="A105" s="2"/>
      <c r="B105" s="34"/>
      <c r="C105" s="34"/>
      <c r="D105" s="2"/>
      <c r="E105" s="2"/>
      <c r="F105" s="2"/>
    </row>
    <row r="106" spans="1:6" ht="15.75">
      <c r="A106" s="2"/>
      <c r="B106" s="34"/>
      <c r="C106" s="34"/>
      <c r="D106" s="2"/>
      <c r="E106" s="2"/>
      <c r="F106" s="2"/>
    </row>
    <row r="107" spans="1:6" ht="15.75">
      <c r="A107" s="2"/>
      <c r="B107" s="34"/>
      <c r="C107" s="34"/>
      <c r="D107" s="2"/>
      <c r="E107" s="2"/>
      <c r="F107" s="2"/>
    </row>
    <row r="108" spans="1:6" ht="15.75">
      <c r="A108" s="2"/>
      <c r="B108" s="34"/>
      <c r="C108" s="34"/>
      <c r="D108" s="2"/>
      <c r="E108" s="2"/>
      <c r="F108" s="2"/>
    </row>
    <row r="109" spans="1:6" ht="15.75">
      <c r="A109" s="2"/>
      <c r="B109" s="34"/>
      <c r="C109" s="34"/>
      <c r="D109" s="2"/>
      <c r="E109" s="2"/>
      <c r="F109" s="2"/>
    </row>
    <row r="110" spans="1:6" ht="15.75">
      <c r="A110" s="2"/>
      <c r="B110" s="34"/>
      <c r="C110" s="34"/>
      <c r="D110" s="2"/>
      <c r="E110" s="2"/>
      <c r="F110" s="2"/>
    </row>
    <row r="111" spans="1:6" ht="15.75">
      <c r="A111" s="2"/>
      <c r="B111" s="34"/>
      <c r="C111" s="34"/>
      <c r="D111" s="2"/>
      <c r="E111" s="2"/>
      <c r="F111" s="2"/>
    </row>
    <row r="112" spans="1:6" ht="15.75">
      <c r="A112" s="2"/>
      <c r="B112" s="34"/>
      <c r="C112" s="34"/>
      <c r="D112" s="2"/>
      <c r="E112" s="2"/>
      <c r="F112" s="2"/>
    </row>
    <row r="113" spans="1:6" ht="15.75">
      <c r="A113" s="2"/>
      <c r="B113" s="34"/>
      <c r="C113" s="34"/>
      <c r="D113" s="2"/>
      <c r="E113" s="2"/>
      <c r="F113" s="2"/>
    </row>
    <row r="114" spans="1:6" ht="15.75">
      <c r="A114" s="2"/>
      <c r="B114" s="34"/>
      <c r="C114" s="34"/>
      <c r="D114" s="2"/>
      <c r="E114" s="2"/>
      <c r="F114" s="2"/>
    </row>
    <row r="115" spans="1:6" ht="15.75">
      <c r="A115" s="2"/>
      <c r="B115" s="34"/>
      <c r="C115" s="34"/>
      <c r="D115" s="2"/>
      <c r="E115" s="2"/>
      <c r="F115" s="2"/>
    </row>
    <row r="116" spans="1:6" ht="15.75">
      <c r="A116" s="2"/>
      <c r="B116" s="34"/>
      <c r="C116" s="34"/>
      <c r="D116" s="2"/>
      <c r="E116" s="2"/>
      <c r="F116" s="2"/>
    </row>
    <row r="117" spans="1:6" ht="15.75">
      <c r="A117" s="2"/>
      <c r="B117" s="34"/>
      <c r="C117" s="34"/>
      <c r="D117" s="2"/>
      <c r="E117" s="2"/>
      <c r="F117" s="2"/>
    </row>
    <row r="118" spans="1:6" ht="15.75">
      <c r="A118" s="2"/>
      <c r="B118" s="34"/>
      <c r="C118" s="34"/>
      <c r="D118" s="2"/>
      <c r="E118" s="2"/>
      <c r="F118" s="2"/>
    </row>
    <row r="119" spans="1:6" ht="15.75">
      <c r="A119" s="2"/>
      <c r="B119" s="34"/>
      <c r="C119" s="34"/>
      <c r="D119" s="2"/>
      <c r="E119" s="2"/>
      <c r="F119" s="2"/>
    </row>
    <row r="120" spans="1:6" ht="15.75">
      <c r="A120" s="2"/>
      <c r="B120" s="34"/>
      <c r="C120" s="34"/>
      <c r="D120" s="2"/>
      <c r="E120" s="2"/>
      <c r="F120" s="2"/>
    </row>
    <row r="121" spans="1:6" ht="15.75">
      <c r="A121" s="2"/>
      <c r="B121" s="34"/>
      <c r="C121" s="34"/>
      <c r="D121" s="2"/>
      <c r="E121" s="2"/>
      <c r="F121" s="2"/>
    </row>
    <row r="122" spans="1:6" ht="15.75">
      <c r="A122" s="2"/>
      <c r="B122" s="34"/>
      <c r="C122" s="34"/>
      <c r="D122" s="2"/>
      <c r="E122" s="2"/>
      <c r="F122" s="2"/>
    </row>
    <row r="123" spans="1:6" ht="15.75">
      <c r="A123" s="2"/>
      <c r="B123" s="34"/>
      <c r="C123" s="34"/>
      <c r="D123" s="2"/>
      <c r="E123" s="2"/>
      <c r="F123" s="2"/>
    </row>
    <row r="124" spans="1:6" ht="15.75">
      <c r="A124" s="2"/>
      <c r="B124" s="34"/>
      <c r="C124" s="34"/>
      <c r="D124" s="2"/>
      <c r="E124" s="2"/>
      <c r="F124" s="2"/>
    </row>
    <row r="125" spans="1:6" ht="15.75">
      <c r="A125" s="2"/>
      <c r="B125" s="34"/>
      <c r="C125" s="34"/>
      <c r="D125" s="2"/>
      <c r="E125" s="2"/>
      <c r="F125" s="2"/>
    </row>
    <row r="126" spans="1:6" ht="15.75">
      <c r="A126" s="2"/>
      <c r="B126" s="34"/>
      <c r="C126" s="34"/>
      <c r="D126" s="2"/>
      <c r="E126" s="2"/>
      <c r="F126" s="2"/>
    </row>
    <row r="127" spans="1:6" ht="15.75">
      <c r="A127" s="2"/>
      <c r="B127" s="34"/>
      <c r="C127" s="34"/>
      <c r="D127" s="2"/>
      <c r="E127" s="2"/>
      <c r="F127" s="2"/>
    </row>
    <row r="128" spans="1:6" ht="15.75">
      <c r="A128" s="2"/>
      <c r="B128" s="34"/>
      <c r="C128" s="34"/>
      <c r="D128" s="2"/>
      <c r="E128" s="2"/>
      <c r="F128" s="2"/>
    </row>
    <row r="129" spans="1:6" ht="15.75">
      <c r="A129" s="2"/>
      <c r="B129" s="34"/>
      <c r="C129" s="34"/>
      <c r="D129" s="2"/>
      <c r="E129" s="2"/>
      <c r="F129" s="2"/>
    </row>
    <row r="130" spans="1:6" ht="15.75">
      <c r="A130" s="2"/>
      <c r="B130" s="34"/>
      <c r="C130" s="34"/>
      <c r="D130" s="2"/>
      <c r="E130" s="2"/>
      <c r="F130" s="2"/>
    </row>
    <row r="131" spans="1:6" ht="15.75">
      <c r="A131" s="2"/>
      <c r="B131" s="34"/>
      <c r="C131" s="34"/>
      <c r="D131" s="2"/>
      <c r="E131" s="2"/>
      <c r="F131" s="2"/>
    </row>
    <row r="132" spans="1:6" ht="15.75">
      <c r="A132" s="2"/>
      <c r="B132" s="34"/>
      <c r="C132" s="34"/>
      <c r="D132" s="2"/>
      <c r="E132" s="2"/>
      <c r="F132" s="2"/>
    </row>
    <row r="133" spans="1:6" ht="15.75">
      <c r="A133" s="2"/>
      <c r="B133" s="34"/>
      <c r="C133" s="34"/>
      <c r="D133" s="2"/>
      <c r="E133" s="2"/>
      <c r="F133" s="2"/>
    </row>
    <row r="134" spans="1:6" ht="15.75">
      <c r="A134" s="2"/>
      <c r="B134" s="34"/>
      <c r="C134" s="34"/>
      <c r="D134" s="2"/>
      <c r="E134" s="2"/>
      <c r="F134" s="2"/>
    </row>
    <row r="135" spans="1:6" ht="15.75">
      <c r="A135" s="2"/>
      <c r="B135" s="34"/>
      <c r="C135" s="34"/>
      <c r="D135" s="2"/>
      <c r="E135" s="2"/>
      <c r="F135" s="2"/>
    </row>
    <row r="136" spans="1:6" ht="15.75">
      <c r="A136" s="2"/>
      <c r="B136" s="34"/>
      <c r="C136" s="34"/>
      <c r="D136" s="2"/>
      <c r="E136" s="2"/>
      <c r="F136" s="2"/>
    </row>
    <row r="137" spans="1:6" ht="15.75">
      <c r="A137" s="2"/>
      <c r="B137" s="34"/>
      <c r="C137" s="34"/>
      <c r="D137" s="2"/>
      <c r="E137" s="2"/>
      <c r="F137" s="2"/>
    </row>
    <row r="138" spans="1:6" ht="15.75">
      <c r="A138" s="2"/>
      <c r="B138" s="34"/>
      <c r="C138" s="34"/>
      <c r="D138" s="2"/>
      <c r="E138" s="2"/>
      <c r="F138" s="2"/>
    </row>
    <row r="139" spans="1:6" ht="15.75">
      <c r="A139" s="2"/>
      <c r="B139" s="34"/>
      <c r="C139" s="34"/>
      <c r="D139" s="2"/>
      <c r="E139" s="2"/>
      <c r="F139" s="2"/>
    </row>
    <row r="140" spans="1:6" ht="15.75">
      <c r="A140" s="2"/>
      <c r="B140" s="34"/>
      <c r="C140" s="34"/>
      <c r="D140" s="2"/>
      <c r="E140" s="2"/>
      <c r="F140" s="2"/>
    </row>
    <row r="141" spans="1:6" ht="15.75">
      <c r="A141" s="2"/>
      <c r="B141" s="34"/>
      <c r="C141" s="34"/>
      <c r="D141" s="2"/>
      <c r="E141" s="2"/>
      <c r="F141" s="2"/>
    </row>
    <row r="142" spans="1:6" ht="15.75">
      <c r="A142" s="2"/>
      <c r="B142" s="34"/>
      <c r="C142" s="34"/>
      <c r="D142" s="2"/>
      <c r="E142" s="2"/>
      <c r="F142" s="2"/>
    </row>
    <row r="143" spans="1:6" ht="15.75">
      <c r="A143" s="2"/>
      <c r="B143" s="34"/>
      <c r="C143" s="34"/>
      <c r="D143" s="2"/>
      <c r="E143" s="2"/>
      <c r="F143" s="2"/>
    </row>
    <row r="144" spans="1:6" ht="15.75">
      <c r="A144" s="2"/>
      <c r="B144" s="34"/>
      <c r="C144" s="34"/>
      <c r="D144" s="2"/>
      <c r="E144" s="2"/>
      <c r="F144" s="2"/>
    </row>
    <row r="145" spans="1:6" ht="15.75">
      <c r="A145" s="2"/>
      <c r="B145" s="34"/>
      <c r="C145" s="34"/>
      <c r="D145" s="2"/>
      <c r="E145" s="2"/>
      <c r="F145" s="2"/>
    </row>
    <row r="146" spans="1:6" ht="15.75">
      <c r="A146" s="2"/>
      <c r="B146" s="34"/>
      <c r="C146" s="34"/>
      <c r="D146" s="2"/>
      <c r="E146" s="2"/>
      <c r="F146" s="2"/>
    </row>
    <row r="147" spans="1:6" ht="15.75">
      <c r="A147" s="2"/>
      <c r="B147" s="34"/>
      <c r="C147" s="34"/>
      <c r="D147" s="2"/>
      <c r="E147" s="2"/>
      <c r="F147" s="2"/>
    </row>
    <row r="148" spans="1:6" ht="15.75">
      <c r="A148" s="2"/>
      <c r="B148" s="34"/>
      <c r="C148" s="34"/>
      <c r="D148" s="2"/>
      <c r="E148" s="2"/>
      <c r="F148" s="2"/>
    </row>
    <row r="149" spans="1:6" ht="15.75">
      <c r="A149" s="2"/>
      <c r="B149" s="34"/>
      <c r="C149" s="34"/>
      <c r="D149" s="2"/>
      <c r="E149" s="2"/>
      <c r="F149" s="2"/>
    </row>
    <row r="150" spans="1:6" ht="15.75">
      <c r="A150" s="2"/>
      <c r="B150" s="34"/>
      <c r="C150" s="34"/>
      <c r="D150" s="2"/>
      <c r="E150" s="2"/>
      <c r="F150" s="2"/>
    </row>
    <row r="151" spans="1:6" ht="15.75">
      <c r="A151" s="2"/>
      <c r="B151" s="34"/>
      <c r="C151" s="34"/>
      <c r="D151" s="2"/>
      <c r="E151" s="2"/>
      <c r="F151" s="2"/>
    </row>
    <row r="152" spans="1:6" ht="15.75">
      <c r="A152" s="2"/>
      <c r="B152" s="34"/>
      <c r="C152" s="34"/>
      <c r="D152" s="2"/>
      <c r="E152" s="2"/>
      <c r="F152" s="2"/>
    </row>
    <row r="153" spans="1:6" ht="15.75">
      <c r="A153" s="2"/>
      <c r="B153" s="34"/>
      <c r="C153" s="34"/>
      <c r="D153" s="2"/>
      <c r="E153" s="2"/>
      <c r="F153" s="2"/>
    </row>
    <row r="154" spans="1:6" ht="15.75">
      <c r="A154" s="2"/>
      <c r="B154" s="34"/>
      <c r="C154" s="34"/>
      <c r="D154" s="2"/>
      <c r="E154" s="2"/>
      <c r="F154" s="2"/>
    </row>
    <row r="155" spans="1:6" ht="15.75">
      <c r="A155" s="2"/>
      <c r="B155" s="34"/>
      <c r="C155" s="34"/>
      <c r="D155" s="2"/>
      <c r="E155" s="2"/>
      <c r="F155" s="2"/>
    </row>
    <row r="156" spans="1:6" ht="15.75">
      <c r="A156" s="2"/>
      <c r="B156" s="34"/>
      <c r="C156" s="34"/>
      <c r="D156" s="2"/>
      <c r="E156" s="2"/>
      <c r="F156" s="2"/>
    </row>
    <row r="157" spans="1:6" ht="15.75">
      <c r="A157" s="2"/>
      <c r="B157" s="34"/>
      <c r="C157" s="34"/>
      <c r="D157" s="2"/>
      <c r="E157" s="2"/>
      <c r="F157" s="2"/>
    </row>
    <row r="158" spans="1:6" ht="15.75">
      <c r="A158" s="2"/>
      <c r="B158" s="34"/>
      <c r="C158" s="34"/>
      <c r="D158" s="2"/>
      <c r="E158" s="2"/>
      <c r="F158" s="2"/>
    </row>
    <row r="159" spans="1:6" ht="15.75">
      <c r="A159" s="2"/>
      <c r="B159" s="34"/>
      <c r="C159" s="34"/>
      <c r="D159" s="2"/>
      <c r="E159" s="2"/>
      <c r="F159" s="2"/>
    </row>
    <row r="160" spans="1:6" ht="15.75">
      <c r="A160" s="2"/>
      <c r="B160" s="34"/>
      <c r="C160" s="34"/>
      <c r="D160" s="2"/>
      <c r="E160" s="2"/>
      <c r="F160" s="2"/>
    </row>
    <row r="161" spans="1:6" ht="15.75">
      <c r="A161" s="2"/>
      <c r="B161" s="34"/>
      <c r="C161" s="34"/>
      <c r="D161" s="2"/>
      <c r="E161" s="2"/>
      <c r="F161" s="2"/>
    </row>
    <row r="162" spans="1:6" ht="15.75">
      <c r="A162" s="2"/>
      <c r="B162" s="34"/>
      <c r="C162" s="34"/>
      <c r="D162" s="2"/>
      <c r="E162" s="2"/>
      <c r="F162" s="2"/>
    </row>
    <row r="163" spans="1:6" ht="15.75">
      <c r="A163" s="2"/>
      <c r="B163" s="34"/>
      <c r="C163" s="34"/>
      <c r="D163" s="2"/>
      <c r="E163" s="2"/>
      <c r="F163" s="2"/>
    </row>
    <row r="164" spans="1:6" ht="15.75">
      <c r="A164" s="2"/>
      <c r="B164" s="34"/>
      <c r="C164" s="34"/>
      <c r="D164" s="2"/>
      <c r="E164" s="2"/>
      <c r="F164" s="2"/>
    </row>
    <row r="165" spans="1:6" ht="15.75">
      <c r="A165" s="2"/>
      <c r="B165" s="34"/>
      <c r="C165" s="34"/>
      <c r="D165" s="2"/>
      <c r="E165" s="2"/>
      <c r="F165" s="2"/>
    </row>
    <row r="166" spans="1:6" ht="15.75">
      <c r="A166" s="2"/>
      <c r="B166" s="34"/>
      <c r="C166" s="34"/>
      <c r="D166" s="2"/>
      <c r="E166" s="2"/>
      <c r="F166" s="2"/>
    </row>
    <row r="167" spans="1:6" ht="15.75">
      <c r="A167" s="2"/>
      <c r="B167" s="34"/>
      <c r="C167" s="34"/>
      <c r="D167" s="2"/>
      <c r="E167" s="2"/>
      <c r="F167" s="2"/>
    </row>
    <row r="168" spans="1:6" ht="15.75">
      <c r="A168" s="2"/>
      <c r="B168" s="34"/>
      <c r="C168" s="34"/>
      <c r="D168" s="2"/>
      <c r="E168" s="2"/>
      <c r="F168" s="2"/>
    </row>
    <row r="169" spans="1:6" ht="15.75">
      <c r="A169" s="2"/>
      <c r="B169" s="34"/>
      <c r="C169" s="34"/>
      <c r="D169" s="2"/>
      <c r="E169" s="2"/>
      <c r="F169" s="2"/>
    </row>
    <row r="170" spans="1:6" ht="15.75">
      <c r="A170" s="2"/>
      <c r="B170" s="34"/>
      <c r="C170" s="34"/>
      <c r="D170" s="2"/>
      <c r="E170" s="2"/>
      <c r="F170" s="2"/>
    </row>
    <row r="171" spans="1:6" ht="15.75">
      <c r="A171" s="2"/>
      <c r="B171" s="34"/>
      <c r="C171" s="34"/>
      <c r="D171" s="2"/>
      <c r="E171" s="2"/>
      <c r="F171" s="2"/>
    </row>
    <row r="172" spans="1:6" ht="15.75">
      <c r="A172" s="2"/>
      <c r="B172" s="34"/>
      <c r="C172" s="34"/>
      <c r="D172" s="2"/>
      <c r="E172" s="2"/>
      <c r="F172" s="2"/>
    </row>
    <row r="173" spans="1:6" ht="15.75">
      <c r="A173" s="2"/>
      <c r="B173" s="34"/>
      <c r="C173" s="34"/>
      <c r="D173" s="2"/>
      <c r="E173" s="2"/>
      <c r="F173" s="2"/>
    </row>
    <row r="174" spans="1:6" ht="15.75">
      <c r="A174" s="2"/>
      <c r="B174" s="34"/>
      <c r="C174" s="34"/>
      <c r="D174" s="2"/>
      <c r="E174" s="2"/>
      <c r="F174" s="2"/>
    </row>
    <row r="175" spans="1:6" ht="15.75">
      <c r="A175" s="2"/>
      <c r="B175" s="34"/>
      <c r="C175" s="34"/>
      <c r="D175" s="2"/>
      <c r="E175" s="2"/>
      <c r="F175" s="2"/>
    </row>
    <row r="176" spans="1:6" ht="15.75">
      <c r="A176" s="2"/>
      <c r="B176" s="34"/>
      <c r="C176" s="34"/>
      <c r="D176" s="2"/>
      <c r="E176" s="2"/>
      <c r="F176" s="2"/>
    </row>
    <row r="177" spans="1:6" ht="15.75">
      <c r="A177" s="2"/>
      <c r="B177" s="34"/>
      <c r="C177" s="34"/>
      <c r="D177" s="2"/>
      <c r="E177" s="2"/>
      <c r="F177" s="2"/>
    </row>
    <row r="178" spans="1:6" ht="15.75">
      <c r="A178" s="2"/>
      <c r="B178" s="34"/>
      <c r="C178" s="34"/>
      <c r="D178" s="2"/>
      <c r="E178" s="2"/>
      <c r="F178" s="2"/>
    </row>
    <row r="179" spans="1:6" ht="15.75">
      <c r="A179" s="2"/>
      <c r="B179" s="34"/>
      <c r="C179" s="34"/>
      <c r="D179" s="2"/>
      <c r="E179" s="2"/>
      <c r="F179" s="2"/>
    </row>
    <row r="180" spans="1:6" ht="15.75">
      <c r="A180" s="2"/>
      <c r="B180" s="34"/>
      <c r="C180" s="34"/>
      <c r="D180" s="2"/>
      <c r="E180" s="2"/>
      <c r="F180" s="2"/>
    </row>
    <row r="181" spans="1:6" ht="15.75">
      <c r="A181" s="2"/>
      <c r="B181" s="34"/>
      <c r="C181" s="34"/>
      <c r="D181" s="2"/>
      <c r="E181" s="2"/>
      <c r="F181" s="2"/>
    </row>
    <row r="182" spans="1:6" ht="15.75">
      <c r="A182" s="2"/>
      <c r="B182" s="34"/>
      <c r="C182" s="34"/>
      <c r="D182" s="2"/>
      <c r="E182" s="2"/>
      <c r="F182" s="2"/>
    </row>
    <row r="183" spans="1:6" ht="15.75">
      <c r="A183" s="2"/>
      <c r="B183" s="34"/>
      <c r="C183" s="34"/>
      <c r="D183" s="2"/>
      <c r="E183" s="2"/>
      <c r="F183" s="2"/>
    </row>
    <row r="184" spans="1:6" ht="15.75">
      <c r="A184" s="2"/>
      <c r="B184" s="34"/>
      <c r="C184" s="34"/>
      <c r="D184" s="2"/>
      <c r="E184" s="2"/>
      <c r="F184" s="2"/>
    </row>
    <row r="185" spans="1:6" ht="15.75">
      <c r="A185" s="2"/>
      <c r="B185" s="34"/>
      <c r="C185" s="34"/>
      <c r="D185" s="2"/>
      <c r="E185" s="2"/>
      <c r="F185" s="2"/>
    </row>
    <row r="186" spans="1:6" ht="15.75">
      <c r="A186" s="2"/>
      <c r="B186" s="34"/>
      <c r="C186" s="34"/>
      <c r="D186" s="2"/>
      <c r="E186" s="2"/>
      <c r="F186" s="2"/>
    </row>
    <row r="187" spans="1:6" ht="15.75">
      <c r="A187" s="2"/>
      <c r="B187" s="34"/>
      <c r="C187" s="34"/>
      <c r="D187" s="2"/>
      <c r="E187" s="2"/>
      <c r="F187" s="2"/>
    </row>
    <row r="188" spans="1:6" ht="15.75">
      <c r="A188" s="2"/>
      <c r="B188" s="34"/>
      <c r="C188" s="34"/>
      <c r="D188" s="2"/>
      <c r="E188" s="2"/>
      <c r="F188" s="2"/>
    </row>
    <row r="189" spans="1:6" ht="15.75">
      <c r="A189" s="2"/>
      <c r="B189" s="34"/>
      <c r="C189" s="34"/>
      <c r="D189" s="2"/>
      <c r="E189" s="2"/>
      <c r="F189" s="2"/>
    </row>
    <row r="190" spans="1:6" ht="15.75">
      <c r="A190" s="2"/>
      <c r="B190" s="34"/>
      <c r="C190" s="34"/>
      <c r="D190" s="2"/>
      <c r="E190" s="2"/>
      <c r="F190" s="2"/>
    </row>
    <row r="191" spans="1:6" ht="15.75">
      <c r="A191" s="2"/>
      <c r="B191" s="34"/>
      <c r="C191" s="34"/>
      <c r="D191" s="2"/>
      <c r="E191" s="2"/>
      <c r="F191" s="2"/>
    </row>
    <row r="192" spans="1:6" ht="15.75">
      <c r="A192" s="2"/>
      <c r="B192" s="34"/>
      <c r="C192" s="34"/>
      <c r="D192" s="2"/>
      <c r="E192" s="2"/>
      <c r="F192" s="2"/>
    </row>
    <row r="193" spans="1:6" ht="15.75">
      <c r="A193" s="2"/>
      <c r="B193" s="34"/>
      <c r="C193" s="34"/>
      <c r="D193" s="2"/>
      <c r="E193" s="2"/>
      <c r="F193" s="2"/>
    </row>
    <row r="194" spans="1:6" ht="15.75">
      <c r="A194" s="2"/>
      <c r="B194" s="34"/>
      <c r="C194" s="34"/>
      <c r="D194" s="2"/>
      <c r="E194" s="2"/>
      <c r="F194" s="2"/>
    </row>
    <row r="195" spans="1:6" ht="15.75">
      <c r="A195" s="2"/>
      <c r="B195" s="34"/>
      <c r="C195" s="34"/>
      <c r="D195" s="2"/>
      <c r="E195" s="2"/>
      <c r="F195" s="2"/>
    </row>
    <row r="196" spans="1:6" ht="15.75">
      <c r="A196" s="2"/>
      <c r="B196" s="34"/>
      <c r="C196" s="34"/>
      <c r="D196" s="2"/>
      <c r="E196" s="2"/>
      <c r="F196" s="2"/>
    </row>
    <row r="197" spans="1:6" ht="15.75">
      <c r="A197" s="2"/>
      <c r="B197" s="34"/>
      <c r="C197" s="34"/>
      <c r="D197" s="2"/>
      <c r="E197" s="2"/>
      <c r="F197" s="2"/>
    </row>
    <row r="198" spans="1:6" ht="15.75">
      <c r="A198" s="2"/>
      <c r="B198" s="34"/>
      <c r="C198" s="34"/>
      <c r="D198" s="2"/>
      <c r="E198" s="2"/>
      <c r="F198" s="2"/>
    </row>
    <row r="199" spans="1:6" ht="15.75">
      <c r="A199" s="2"/>
      <c r="B199" s="34"/>
      <c r="C199" s="34"/>
      <c r="D199" s="2"/>
      <c r="E199" s="2"/>
      <c r="F199" s="2"/>
    </row>
    <row r="200" spans="1:6" ht="15.75">
      <c r="A200" s="2"/>
      <c r="B200" s="34"/>
      <c r="C200" s="34"/>
      <c r="D200" s="2"/>
      <c r="E200" s="2"/>
      <c r="F200" s="2"/>
    </row>
    <row r="201" spans="1:6" ht="15.75">
      <c r="A201" s="2"/>
      <c r="B201" s="34"/>
      <c r="C201" s="34"/>
      <c r="D201" s="2"/>
      <c r="E201" s="2"/>
      <c r="F201" s="2"/>
    </row>
    <row r="202" spans="1:6" ht="15.75">
      <c r="A202" s="2"/>
      <c r="B202" s="34"/>
      <c r="C202" s="34"/>
      <c r="D202" s="2"/>
      <c r="E202" s="2"/>
      <c r="F202" s="2"/>
    </row>
    <row r="203" spans="1:6" ht="15.75">
      <c r="A203" s="2"/>
      <c r="B203" s="34"/>
      <c r="C203" s="34"/>
      <c r="D203" s="2"/>
      <c r="E203" s="2"/>
      <c r="F203" s="2"/>
    </row>
    <row r="204" spans="1:6" ht="15.75">
      <c r="A204" s="2"/>
      <c r="B204" s="34"/>
      <c r="C204" s="34"/>
      <c r="D204" s="2"/>
      <c r="E204" s="2"/>
      <c r="F204" s="2"/>
    </row>
    <row r="205" spans="1:6" ht="15.75">
      <c r="A205" s="2"/>
      <c r="B205" s="34"/>
      <c r="C205" s="34"/>
      <c r="D205" s="2"/>
      <c r="E205" s="2"/>
      <c r="F205" s="2"/>
    </row>
    <row r="206" spans="1:6" ht="15.75">
      <c r="A206" s="2"/>
      <c r="B206" s="34"/>
      <c r="C206" s="34"/>
      <c r="D206" s="2"/>
      <c r="E206" s="2"/>
      <c r="F206" s="2"/>
    </row>
    <row r="207" spans="1:6" ht="15.75">
      <c r="A207" s="2"/>
      <c r="B207" s="34"/>
      <c r="C207" s="34"/>
      <c r="D207" s="2"/>
      <c r="E207" s="2"/>
      <c r="F207" s="2"/>
    </row>
    <row r="208" spans="1:6" ht="15.75">
      <c r="A208" s="2"/>
      <c r="B208" s="34"/>
      <c r="C208" s="34"/>
      <c r="D208" s="2"/>
      <c r="E208" s="2"/>
      <c r="F208" s="2"/>
    </row>
    <row r="209" spans="1:6" ht="15.75">
      <c r="A209" s="2"/>
      <c r="B209" s="34"/>
      <c r="C209" s="34"/>
      <c r="D209" s="2"/>
      <c r="E209" s="2"/>
      <c r="F209" s="2"/>
    </row>
    <row r="210" spans="1:6" ht="15.75">
      <c r="A210" s="2"/>
      <c r="B210" s="34"/>
      <c r="C210" s="34"/>
      <c r="D210" s="2"/>
      <c r="E210" s="2"/>
      <c r="F210" s="2"/>
    </row>
    <row r="211" spans="1:6" ht="15.75">
      <c r="A211" s="2"/>
      <c r="B211" s="34"/>
      <c r="C211" s="34"/>
      <c r="D211" s="2"/>
      <c r="E211" s="2"/>
      <c r="F211" s="2"/>
    </row>
    <row r="212" spans="1:6" ht="15.75">
      <c r="A212" s="2"/>
      <c r="B212" s="34"/>
      <c r="C212" s="34"/>
      <c r="D212" s="2"/>
      <c r="E212" s="2"/>
      <c r="F212" s="2"/>
    </row>
    <row r="213" spans="1:6" ht="15.75">
      <c r="A213" s="2"/>
      <c r="B213" s="34"/>
      <c r="C213" s="34"/>
      <c r="D213" s="2"/>
      <c r="E213" s="2"/>
      <c r="F213" s="2"/>
    </row>
    <row r="214" spans="1:6" ht="15.75">
      <c r="A214" s="2"/>
      <c r="B214" s="34"/>
      <c r="C214" s="34"/>
      <c r="D214" s="2"/>
      <c r="E214" s="2"/>
      <c r="F214" s="2"/>
    </row>
    <row r="215" spans="1:6" ht="15.75">
      <c r="A215" s="2"/>
      <c r="B215" s="34"/>
      <c r="C215" s="34"/>
      <c r="D215" s="2"/>
      <c r="E215" s="2"/>
      <c r="F215" s="2"/>
    </row>
    <row r="216" spans="1:6" ht="15.75">
      <c r="A216" s="2"/>
      <c r="B216" s="34"/>
      <c r="C216" s="34"/>
      <c r="D216" s="2"/>
      <c r="E216" s="2"/>
      <c r="F216" s="2"/>
    </row>
    <row r="217" spans="1:6" ht="15.75">
      <c r="A217" s="2"/>
      <c r="B217" s="34"/>
      <c r="C217" s="34"/>
      <c r="D217" s="2"/>
      <c r="E217" s="2"/>
      <c r="F217" s="2"/>
    </row>
    <row r="218" spans="1:6" ht="15.75">
      <c r="A218" s="2"/>
      <c r="B218" s="34"/>
      <c r="C218" s="34"/>
      <c r="D218" s="2"/>
      <c r="E218" s="2"/>
      <c r="F218" s="2"/>
    </row>
    <row r="219" spans="1:6" ht="15.75">
      <c r="A219" s="2"/>
      <c r="B219" s="34"/>
      <c r="C219" s="34"/>
      <c r="D219" s="2"/>
      <c r="E219" s="2"/>
      <c r="F219" s="2"/>
    </row>
    <row r="220" spans="1:6" ht="15.75">
      <c r="A220" s="2"/>
      <c r="B220" s="34"/>
      <c r="C220" s="34"/>
      <c r="D220" s="2"/>
      <c r="E220" s="2"/>
      <c r="F220" s="2"/>
    </row>
    <row r="221" spans="1:6" ht="15.75">
      <c r="A221" s="2"/>
      <c r="B221" s="34"/>
      <c r="C221" s="34"/>
      <c r="D221" s="2"/>
      <c r="E221" s="2"/>
      <c r="F221" s="2"/>
    </row>
    <row r="222" spans="1:6" ht="15.75">
      <c r="A222" s="2"/>
      <c r="B222" s="34"/>
      <c r="C222" s="34"/>
      <c r="D222" s="2"/>
      <c r="E222" s="2"/>
      <c r="F222" s="2"/>
    </row>
    <row r="223" spans="1:6" ht="15.75">
      <c r="A223" s="2"/>
      <c r="B223" s="34"/>
      <c r="C223" s="34"/>
      <c r="D223" s="2"/>
      <c r="E223" s="2"/>
      <c r="F223" s="2"/>
    </row>
    <row r="224" spans="1:6" ht="15.75">
      <c r="A224" s="2"/>
      <c r="B224" s="34"/>
      <c r="C224" s="34"/>
      <c r="D224" s="2"/>
      <c r="E224" s="2"/>
      <c r="F224" s="2"/>
    </row>
    <row r="225" spans="1:6" ht="15.75">
      <c r="A225" s="2"/>
      <c r="B225" s="34"/>
      <c r="C225" s="34"/>
      <c r="D225" s="2"/>
      <c r="E225" s="2"/>
      <c r="F225" s="2"/>
    </row>
    <row r="226" spans="1:6" ht="15.75">
      <c r="A226" s="2"/>
      <c r="B226" s="34"/>
      <c r="C226" s="34"/>
      <c r="D226" s="2"/>
      <c r="E226" s="2"/>
      <c r="F226" s="2"/>
    </row>
    <row r="227" spans="1:6" ht="15.75">
      <c r="A227" s="2"/>
      <c r="B227" s="34"/>
      <c r="C227" s="34"/>
      <c r="D227" s="2"/>
      <c r="E227" s="2"/>
      <c r="F227" s="2"/>
    </row>
    <row r="228" spans="1:6" ht="15.75">
      <c r="A228" s="2"/>
      <c r="B228" s="34"/>
      <c r="C228" s="34"/>
      <c r="D228" s="2"/>
      <c r="E228" s="2"/>
      <c r="F228" s="2"/>
    </row>
    <row r="229" spans="1:6" ht="15.75">
      <c r="A229" s="2"/>
      <c r="B229" s="34"/>
      <c r="C229" s="34"/>
      <c r="D229" s="2"/>
      <c r="E229" s="2"/>
      <c r="F229" s="2"/>
    </row>
    <row r="230" spans="1:6" ht="15.75">
      <c r="A230" s="2"/>
      <c r="B230" s="34"/>
      <c r="C230" s="34"/>
      <c r="D230" s="2"/>
      <c r="E230" s="2"/>
      <c r="F230" s="2"/>
    </row>
    <row r="231" spans="1:6" ht="15.75">
      <c r="A231" s="2"/>
      <c r="B231" s="34"/>
      <c r="C231" s="34"/>
      <c r="D231" s="2"/>
      <c r="E231" s="2"/>
      <c r="F231" s="2"/>
    </row>
    <row r="232" spans="1:6" ht="15.75">
      <c r="A232" s="2"/>
      <c r="B232" s="34"/>
      <c r="C232" s="34"/>
      <c r="D232" s="2"/>
      <c r="E232" s="2"/>
      <c r="F232" s="2"/>
    </row>
    <row r="233" spans="1:6" ht="15.75">
      <c r="A233" s="2"/>
      <c r="B233" s="34"/>
      <c r="C233" s="34"/>
      <c r="D233" s="2"/>
      <c r="E233" s="2"/>
      <c r="F233" s="2"/>
    </row>
    <row r="234" spans="1:6" ht="15.75">
      <c r="A234" s="2"/>
      <c r="B234" s="34"/>
      <c r="C234" s="34"/>
      <c r="D234" s="2"/>
      <c r="E234" s="2"/>
      <c r="F234" s="2"/>
    </row>
    <row r="235" spans="1:6" ht="15.75">
      <c r="A235" s="2"/>
      <c r="B235" s="34"/>
      <c r="C235" s="34"/>
      <c r="D235" s="2"/>
      <c r="E235" s="2"/>
      <c r="F235" s="2"/>
    </row>
    <row r="236" spans="1:6" ht="15.75">
      <c r="A236" s="2"/>
      <c r="B236" s="34"/>
      <c r="C236" s="34"/>
      <c r="D236" s="2"/>
      <c r="E236" s="2"/>
      <c r="F236" s="2"/>
    </row>
    <row r="237" spans="1:6" ht="15.75">
      <c r="A237" s="2"/>
      <c r="B237" s="34"/>
      <c r="C237" s="34"/>
      <c r="D237" s="2"/>
      <c r="E237" s="2"/>
      <c r="F237" s="2"/>
    </row>
    <row r="238" spans="1:6" ht="15.75">
      <c r="A238" s="2"/>
      <c r="B238" s="34"/>
      <c r="C238" s="34"/>
      <c r="D238" s="2"/>
      <c r="E238" s="2"/>
      <c r="F238" s="2"/>
    </row>
    <row r="239" spans="1:6" ht="15.75">
      <c r="A239" s="2"/>
      <c r="B239" s="34"/>
      <c r="C239" s="34"/>
      <c r="D239" s="2"/>
      <c r="E239" s="2"/>
      <c r="F239" s="2"/>
    </row>
    <row r="240" spans="1:6" ht="15.75">
      <c r="A240" s="2"/>
      <c r="B240" s="34"/>
      <c r="C240" s="34"/>
      <c r="D240" s="2"/>
      <c r="E240" s="2"/>
      <c r="F240" s="2"/>
    </row>
    <row r="241" spans="1:6" ht="15.75">
      <c r="A241" s="2"/>
      <c r="B241" s="34"/>
      <c r="C241" s="34"/>
      <c r="D241" s="2"/>
      <c r="E241" s="2"/>
      <c r="F241" s="2"/>
    </row>
    <row r="242" spans="1:6" ht="15.75">
      <c r="A242" s="2"/>
      <c r="B242" s="34"/>
      <c r="C242" s="34"/>
      <c r="D242" s="2"/>
      <c r="E242" s="2"/>
      <c r="F242" s="2"/>
    </row>
    <row r="243" spans="1:6" ht="15.75">
      <c r="A243" s="2"/>
      <c r="B243" s="34"/>
      <c r="C243" s="34"/>
      <c r="D243" s="2"/>
      <c r="E243" s="2"/>
      <c r="F243" s="2"/>
    </row>
    <row r="244" spans="1:6" ht="15.75">
      <c r="A244" s="2"/>
      <c r="B244" s="34"/>
      <c r="C244" s="34"/>
      <c r="D244" s="2"/>
      <c r="E244" s="2"/>
      <c r="F244" s="2"/>
    </row>
    <row r="245" spans="1:6" ht="15.75">
      <c r="A245" s="2"/>
      <c r="B245" s="34"/>
      <c r="C245" s="34"/>
      <c r="D245" s="2"/>
      <c r="E245" s="2"/>
      <c r="F245" s="2"/>
    </row>
    <row r="246" spans="1:6" ht="15.75">
      <c r="A246" s="2"/>
      <c r="B246" s="34"/>
      <c r="C246" s="34"/>
      <c r="D246" s="2"/>
      <c r="E246" s="2"/>
      <c r="F246" s="2"/>
    </row>
    <row r="247" spans="1:6" ht="15.75">
      <c r="A247" s="2"/>
      <c r="B247" s="34"/>
      <c r="C247" s="34"/>
      <c r="D247" s="2"/>
      <c r="E247" s="2"/>
      <c r="F247" s="2"/>
    </row>
    <row r="248" spans="1:6" ht="15.75">
      <c r="A248" s="2"/>
      <c r="B248" s="34"/>
      <c r="C248" s="34"/>
      <c r="D248" s="2"/>
      <c r="E248" s="2"/>
      <c r="F248" s="2"/>
    </row>
    <row r="249" spans="1:6" ht="15.75">
      <c r="A249" s="2"/>
      <c r="B249" s="34"/>
      <c r="C249" s="34"/>
      <c r="D249" s="2"/>
      <c r="E249" s="2"/>
      <c r="F249" s="2"/>
    </row>
    <row r="250" spans="1:6" ht="15.75">
      <c r="A250" s="2"/>
      <c r="B250" s="34"/>
      <c r="C250" s="34"/>
      <c r="D250" s="2"/>
      <c r="E250" s="2"/>
      <c r="F250" s="2"/>
    </row>
    <row r="251" spans="1:6" ht="15.75">
      <c r="A251" s="2"/>
      <c r="B251" s="34"/>
      <c r="C251" s="34"/>
      <c r="D251" s="2"/>
      <c r="E251" s="2"/>
      <c r="F251" s="2"/>
    </row>
    <row r="252" spans="1:6" ht="15.75">
      <c r="A252" s="2"/>
      <c r="B252" s="34"/>
      <c r="C252" s="34"/>
      <c r="D252" s="2"/>
      <c r="E252" s="2"/>
      <c r="F252" s="2"/>
    </row>
    <row r="253" spans="1:6" ht="15.75">
      <c r="A253" s="2"/>
      <c r="B253" s="34"/>
      <c r="C253" s="34"/>
      <c r="D253" s="2"/>
      <c r="E253" s="2"/>
      <c r="F253" s="2"/>
    </row>
    <row r="254" spans="1:6" ht="15.75">
      <c r="A254" s="2"/>
      <c r="B254" s="34"/>
      <c r="C254" s="34"/>
      <c r="D254" s="2"/>
      <c r="E254" s="2"/>
      <c r="F254" s="2"/>
    </row>
    <row r="255" spans="1:6" ht="15.75">
      <c r="A255" s="2"/>
      <c r="B255" s="34"/>
      <c r="C255" s="34"/>
      <c r="D255" s="2"/>
      <c r="E255" s="2"/>
      <c r="F255" s="2"/>
    </row>
    <row r="256" spans="4:6" ht="15.75">
      <c r="D256" s="2"/>
      <c r="E256" s="2"/>
      <c r="F256" s="2"/>
    </row>
    <row r="257" spans="4:6" ht="15.75">
      <c r="D257" s="2"/>
      <c r="E257" s="2"/>
      <c r="F257" s="2"/>
    </row>
    <row r="258" spans="4:6" ht="15.75">
      <c r="D258" s="2"/>
      <c r="E258" s="2"/>
      <c r="F258" s="2"/>
    </row>
    <row r="259" spans="4:6" ht="15.75">
      <c r="D259" s="2"/>
      <c r="E259" s="2"/>
      <c r="F259" s="2"/>
    </row>
    <row r="260" spans="4:6" ht="15.75">
      <c r="D260" s="2"/>
      <c r="E260" s="2"/>
      <c r="F260" s="2"/>
    </row>
    <row r="261" spans="4:6" ht="15.75">
      <c r="D261" s="2"/>
      <c r="E261" s="2"/>
      <c r="F261" s="2"/>
    </row>
    <row r="262" spans="4:6" ht="15.75">
      <c r="D262" s="2"/>
      <c r="E262" s="2"/>
      <c r="F262" s="2"/>
    </row>
    <row r="263" spans="4:6" ht="15.75">
      <c r="D263" s="2"/>
      <c r="E263" s="2"/>
      <c r="F263" s="2"/>
    </row>
    <row r="264" spans="4:6" ht="15.75">
      <c r="D264" s="2"/>
      <c r="E264" s="2"/>
      <c r="F264" s="2"/>
    </row>
    <row r="265" spans="4:6" ht="15.75">
      <c r="D265" s="2"/>
      <c r="E265" s="2"/>
      <c r="F265" s="2"/>
    </row>
    <row r="266" spans="4:6" ht="15.75">
      <c r="D266" s="2"/>
      <c r="E266" s="2"/>
      <c r="F266" s="2"/>
    </row>
    <row r="267" spans="4:6" ht="15.75">
      <c r="D267" s="2"/>
      <c r="E267" s="2"/>
      <c r="F267" s="2"/>
    </row>
    <row r="268" spans="4:6" ht="15.75">
      <c r="D268" s="2"/>
      <c r="E268" s="2"/>
      <c r="F268" s="2"/>
    </row>
    <row r="269" spans="4:6" ht="15.75">
      <c r="D269" s="2"/>
      <c r="E269" s="2"/>
      <c r="F269" s="2"/>
    </row>
    <row r="270" spans="4:6" ht="15.75">
      <c r="D270" s="2"/>
      <c r="E270" s="2"/>
      <c r="F270" s="2"/>
    </row>
    <row r="271" spans="4:6" ht="15.75">
      <c r="D271" s="2"/>
      <c r="E271" s="2"/>
      <c r="F271" s="2"/>
    </row>
    <row r="272" spans="4:6" ht="15.75">
      <c r="D272" s="2"/>
      <c r="E272" s="2"/>
      <c r="F272" s="2"/>
    </row>
    <row r="273" spans="4:6" ht="15.75">
      <c r="D273" s="2"/>
      <c r="E273" s="2"/>
      <c r="F273" s="2"/>
    </row>
    <row r="274" spans="4:6" ht="15.75">
      <c r="D274" s="2"/>
      <c r="E274" s="2"/>
      <c r="F274" s="2"/>
    </row>
    <row r="275" spans="4:6" ht="15.75">
      <c r="D275" s="2"/>
      <c r="E275" s="2"/>
      <c r="F275" s="2"/>
    </row>
    <row r="276" spans="4:6" ht="15.75">
      <c r="D276" s="2"/>
      <c r="E276" s="2"/>
      <c r="F276" s="2"/>
    </row>
    <row r="277" spans="4:6" ht="15.75">
      <c r="D277" s="2"/>
      <c r="E277" s="2"/>
      <c r="F277" s="2"/>
    </row>
    <row r="278" spans="4:6" ht="15.75">
      <c r="D278" s="2"/>
      <c r="E278" s="2"/>
      <c r="F278" s="2"/>
    </row>
    <row r="279" spans="4:6" ht="15.75">
      <c r="D279" s="2"/>
      <c r="E279" s="2"/>
      <c r="F279" s="2"/>
    </row>
    <row r="280" spans="4:6" ht="15.75">
      <c r="D280" s="2"/>
      <c r="E280" s="2"/>
      <c r="F280" s="2"/>
    </row>
    <row r="281" spans="4:6" ht="15.75">
      <c r="D281" s="2"/>
      <c r="E281" s="2"/>
      <c r="F281" s="2"/>
    </row>
    <row r="282" spans="4:6" ht="15.75">
      <c r="D282" s="2"/>
      <c r="E282" s="2"/>
      <c r="F282" s="2"/>
    </row>
    <row r="283" spans="4:6" ht="15.75">
      <c r="D283" s="2"/>
      <c r="E283" s="2"/>
      <c r="F283" s="2"/>
    </row>
    <row r="284" spans="4:6" ht="15.75">
      <c r="D284" s="2"/>
      <c r="E284" s="2"/>
      <c r="F284" s="2"/>
    </row>
    <row r="285" spans="4:6" ht="15.75">
      <c r="D285" s="2"/>
      <c r="E285" s="2"/>
      <c r="F285" s="2"/>
    </row>
    <row r="286" spans="4:6" ht="15.75">
      <c r="D286" s="2"/>
      <c r="E286" s="2"/>
      <c r="F286" s="2"/>
    </row>
    <row r="287" spans="4:6" ht="15.75">
      <c r="D287" s="2"/>
      <c r="E287" s="2"/>
      <c r="F287" s="2"/>
    </row>
    <row r="288" spans="4:6" ht="15.75">
      <c r="D288" s="2"/>
      <c r="E288" s="2"/>
      <c r="F288" s="2"/>
    </row>
    <row r="289" spans="4:6" ht="15.75">
      <c r="D289" s="2"/>
      <c r="E289" s="2"/>
      <c r="F289" s="2"/>
    </row>
    <row r="290" spans="4:6" ht="15.75">
      <c r="D290" s="2"/>
      <c r="E290" s="2"/>
      <c r="F290" s="2"/>
    </row>
    <row r="291" spans="4:6" ht="15.75">
      <c r="D291" s="2"/>
      <c r="E291" s="2"/>
      <c r="F291" s="2"/>
    </row>
    <row r="292" spans="4:6" ht="15.75">
      <c r="D292" s="2"/>
      <c r="E292" s="2"/>
      <c r="F292" s="2"/>
    </row>
    <row r="293" spans="4:6" ht="15.75">
      <c r="D293" s="2"/>
      <c r="E293" s="2"/>
      <c r="F293" s="2"/>
    </row>
    <row r="294" spans="4:6" ht="15.75">
      <c r="D294" s="2"/>
      <c r="E294" s="2"/>
      <c r="F294" s="2"/>
    </row>
    <row r="295" spans="4:6" ht="15.75">
      <c r="D295" s="2"/>
      <c r="E295" s="2"/>
      <c r="F295" s="2"/>
    </row>
    <row r="296" spans="4:6" ht="15.75">
      <c r="D296" s="2"/>
      <c r="E296" s="2"/>
      <c r="F296" s="2"/>
    </row>
    <row r="297" spans="4:6" ht="15.75">
      <c r="D297" s="2"/>
      <c r="E297" s="2"/>
      <c r="F297" s="2"/>
    </row>
    <row r="298" spans="4:6" ht="15.75">
      <c r="D298" s="2"/>
      <c r="E298" s="2"/>
      <c r="F298" s="2"/>
    </row>
    <row r="299" spans="4:6" ht="15.75">
      <c r="D299" s="2"/>
      <c r="E299" s="2"/>
      <c r="F299" s="2"/>
    </row>
    <row r="300" spans="4:6" ht="15.75">
      <c r="D300" s="2"/>
      <c r="E300" s="2"/>
      <c r="F300" s="2"/>
    </row>
    <row r="301" spans="4:6" ht="15.75">
      <c r="D301" s="2"/>
      <c r="E301" s="2"/>
      <c r="F301" s="2"/>
    </row>
    <row r="302" spans="4:6" ht="15.75">
      <c r="D302" s="2"/>
      <c r="E302" s="2"/>
      <c r="F302" s="2"/>
    </row>
    <row r="303" spans="4:6" ht="15.75">
      <c r="D303" s="2"/>
      <c r="E303" s="2"/>
      <c r="F303" s="2"/>
    </row>
    <row r="304" spans="4:6" ht="15.75">
      <c r="D304" s="2"/>
      <c r="E304" s="2"/>
      <c r="F304" s="2"/>
    </row>
    <row r="305" spans="4:6" ht="15.75">
      <c r="D305" s="2"/>
      <c r="E305" s="2"/>
      <c r="F305" s="2"/>
    </row>
    <row r="306" spans="4:6" ht="15.75">
      <c r="D306" s="2"/>
      <c r="E306" s="2"/>
      <c r="F306" s="2"/>
    </row>
    <row r="307" spans="4:6" ht="15.75">
      <c r="D307" s="2"/>
      <c r="E307" s="2"/>
      <c r="F307" s="2"/>
    </row>
    <row r="308" spans="4:6" ht="15.75">
      <c r="D308" s="2"/>
      <c r="E308" s="2"/>
      <c r="F308" s="2"/>
    </row>
    <row r="309" spans="4:6" ht="15.75">
      <c r="D309" s="2"/>
      <c r="E309" s="2"/>
      <c r="F309" s="2"/>
    </row>
    <row r="310" spans="4:6" ht="15.75">
      <c r="D310" s="2"/>
      <c r="E310" s="2"/>
      <c r="F310" s="2"/>
    </row>
    <row r="311" spans="4:6" ht="15.75">
      <c r="D311" s="2"/>
      <c r="E311" s="2"/>
      <c r="F311" s="2"/>
    </row>
    <row r="312" spans="4:6" ht="15.75">
      <c r="D312" s="2"/>
      <c r="E312" s="2"/>
      <c r="F312" s="2"/>
    </row>
    <row r="313" spans="4:6" ht="15.75">
      <c r="D313" s="2"/>
      <c r="E313" s="2"/>
      <c r="F313" s="2"/>
    </row>
    <row r="314" spans="4:6" ht="15.75">
      <c r="D314" s="2"/>
      <c r="E314" s="2"/>
      <c r="F314" s="2"/>
    </row>
    <row r="315" spans="4:6" ht="15.75">
      <c r="D315" s="2"/>
      <c r="E315" s="2"/>
      <c r="F315" s="2"/>
    </row>
    <row r="316" spans="4:6" ht="15.75">
      <c r="D316" s="2"/>
      <c r="E316" s="2"/>
      <c r="F316" s="2"/>
    </row>
    <row r="317" spans="4:6" ht="15.75">
      <c r="D317" s="2"/>
      <c r="E317" s="2"/>
      <c r="F317" s="2"/>
    </row>
    <row r="318" spans="4:6" ht="15.75">
      <c r="D318" s="2"/>
      <c r="E318" s="2"/>
      <c r="F318" s="2"/>
    </row>
    <row r="319" spans="4:6" ht="15.75">
      <c r="D319" s="2"/>
      <c r="E319" s="2"/>
      <c r="F319" s="2"/>
    </row>
    <row r="320" spans="4:6" ht="15.75">
      <c r="D320" s="2"/>
      <c r="E320" s="2"/>
      <c r="F320" s="2"/>
    </row>
    <row r="321" spans="4:6" ht="15.75">
      <c r="D321" s="2"/>
      <c r="E321" s="2"/>
      <c r="F321" s="2"/>
    </row>
    <row r="322" spans="4:6" ht="15.75">
      <c r="D322" s="2"/>
      <c r="E322" s="2"/>
      <c r="F322" s="2"/>
    </row>
    <row r="323" spans="4:6" ht="15.75">
      <c r="D323" s="2"/>
      <c r="E323" s="2"/>
      <c r="F323" s="2"/>
    </row>
    <row r="324" spans="4:6" ht="15.75">
      <c r="D324" s="2"/>
      <c r="E324" s="2"/>
      <c r="F324" s="2"/>
    </row>
    <row r="325" spans="4:6" ht="15.75">
      <c r="D325" s="2"/>
      <c r="E325" s="2"/>
      <c r="F325" s="2"/>
    </row>
    <row r="326" spans="4:6" ht="15.75">
      <c r="D326" s="2"/>
      <c r="E326" s="2"/>
      <c r="F326" s="2"/>
    </row>
    <row r="327" spans="4:6" ht="15.75">
      <c r="D327" s="2"/>
      <c r="E327" s="2"/>
      <c r="F327" s="2"/>
    </row>
    <row r="328" spans="4:6" ht="15.75">
      <c r="D328" s="2"/>
      <c r="E328" s="2"/>
      <c r="F328" s="2"/>
    </row>
    <row r="329" spans="4:6" ht="15.75">
      <c r="D329" s="2"/>
      <c r="E329" s="2"/>
      <c r="F329" s="2"/>
    </row>
    <row r="330" spans="4:6" ht="15.75">
      <c r="D330" s="2"/>
      <c r="E330" s="2"/>
      <c r="F330" s="2"/>
    </row>
    <row r="331" spans="4:6" ht="15.75">
      <c r="D331" s="2"/>
      <c r="E331" s="2"/>
      <c r="F331" s="2"/>
    </row>
    <row r="332" spans="4:6" ht="15.75">
      <c r="D332" s="2"/>
      <c r="E332" s="2"/>
      <c r="F332" s="2"/>
    </row>
    <row r="333" spans="4:6" ht="15.75">
      <c r="D333" s="2"/>
      <c r="E333" s="2"/>
      <c r="F333" s="2"/>
    </row>
    <row r="334" spans="4:6" ht="15.75">
      <c r="D334" s="2"/>
      <c r="E334" s="2"/>
      <c r="F334" s="2"/>
    </row>
    <row r="335" spans="4:6" ht="15.75">
      <c r="D335" s="2"/>
      <c r="E335" s="2"/>
      <c r="F335" s="2"/>
    </row>
    <row r="336" spans="4:6" ht="15.75">
      <c r="D336" s="2"/>
      <c r="E336" s="2"/>
      <c r="F336" s="2"/>
    </row>
    <row r="337" spans="4:6" ht="15.75">
      <c r="D337" s="2"/>
      <c r="E337" s="2"/>
      <c r="F337" s="2"/>
    </row>
    <row r="338" spans="4:6" ht="15.75">
      <c r="D338" s="2"/>
      <c r="E338" s="2"/>
      <c r="F338" s="2"/>
    </row>
    <row r="339" spans="4:6" ht="15.75">
      <c r="D339" s="2"/>
      <c r="E339" s="2"/>
      <c r="F339" s="2"/>
    </row>
    <row r="340" spans="4:6" ht="15.75">
      <c r="D340" s="2"/>
      <c r="E340" s="2"/>
      <c r="F340" s="2"/>
    </row>
    <row r="341" spans="4:6" ht="15.75">
      <c r="D341" s="2"/>
      <c r="E341" s="2"/>
      <c r="F341" s="2"/>
    </row>
    <row r="342" spans="4:6" ht="15.75">
      <c r="D342" s="2"/>
      <c r="E342" s="2"/>
      <c r="F342" s="2"/>
    </row>
    <row r="343" spans="4:6" ht="15.75">
      <c r="D343" s="2"/>
      <c r="E343" s="2"/>
      <c r="F343" s="2"/>
    </row>
    <row r="344" spans="4:6" ht="15.75">
      <c r="D344" s="2"/>
      <c r="E344" s="2"/>
      <c r="F344" s="2"/>
    </row>
    <row r="345" spans="4:6" ht="15.75">
      <c r="D345" s="2"/>
      <c r="E345" s="2"/>
      <c r="F345" s="2"/>
    </row>
    <row r="346" spans="4:6" ht="15.75">
      <c r="D346" s="2"/>
      <c r="E346" s="2"/>
      <c r="F346" s="2"/>
    </row>
    <row r="347" spans="4:6" ht="15.75">
      <c r="D347" s="2"/>
      <c r="E347" s="2"/>
      <c r="F347" s="2"/>
    </row>
    <row r="348" spans="4:6" ht="15.75">
      <c r="D348" s="2"/>
      <c r="E348" s="2"/>
      <c r="F348" s="2"/>
    </row>
    <row r="349" spans="4:6" ht="15.75">
      <c r="D349" s="2"/>
      <c r="E349" s="2"/>
      <c r="F349" s="2"/>
    </row>
    <row r="350" spans="4:6" ht="15.75">
      <c r="D350" s="2"/>
      <c r="E350" s="2"/>
      <c r="F350" s="2"/>
    </row>
    <row r="351" spans="4:6" ht="15.75">
      <c r="D351" s="2"/>
      <c r="E351" s="2"/>
      <c r="F351" s="2"/>
    </row>
    <row r="352" spans="4:6" ht="15.75">
      <c r="D352" s="2"/>
      <c r="E352" s="2"/>
      <c r="F352" s="2"/>
    </row>
    <row r="353" spans="4:6" ht="15.75">
      <c r="D353" s="2"/>
      <c r="E353" s="2"/>
      <c r="F353" s="2"/>
    </row>
    <row r="354" spans="4:6" ht="15.75">
      <c r="D354" s="2"/>
      <c r="E354" s="2"/>
      <c r="F354" s="2"/>
    </row>
    <row r="355" spans="4:6" ht="15.75">
      <c r="D355" s="2"/>
      <c r="E355" s="2"/>
      <c r="F355" s="2"/>
    </row>
    <row r="356" spans="4:6" ht="15.75">
      <c r="D356" s="2"/>
      <c r="E356" s="2"/>
      <c r="F356" s="2"/>
    </row>
    <row r="357" spans="4:6" ht="15.75">
      <c r="D357" s="2"/>
      <c r="E357" s="2"/>
      <c r="F357" s="2"/>
    </row>
    <row r="358" spans="4:6" ht="15.75">
      <c r="D358" s="2"/>
      <c r="E358" s="2"/>
      <c r="F358" s="2"/>
    </row>
    <row r="359" spans="4:6" ht="15.75">
      <c r="D359" s="2"/>
      <c r="E359" s="2"/>
      <c r="F359" s="2"/>
    </row>
    <row r="360" spans="4:6" ht="15.75">
      <c r="D360" s="2"/>
      <c r="E360" s="2"/>
      <c r="F360" s="2"/>
    </row>
    <row r="361" spans="4:6" ht="15.75">
      <c r="D361" s="2"/>
      <c r="E361" s="2"/>
      <c r="F361" s="2"/>
    </row>
    <row r="362" spans="4:6" ht="15.75">
      <c r="D362" s="2"/>
      <c r="E362" s="2"/>
      <c r="F362" s="2"/>
    </row>
    <row r="363" spans="4:6" ht="15.75">
      <c r="D363" s="2"/>
      <c r="E363" s="2"/>
      <c r="F363" s="2"/>
    </row>
    <row r="364" spans="4:6" ht="15.75">
      <c r="D364" s="2"/>
      <c r="E364" s="2"/>
      <c r="F364" s="2"/>
    </row>
    <row r="365" spans="4:6" ht="15.75">
      <c r="D365" s="2"/>
      <c r="E365" s="2"/>
      <c r="F365" s="2"/>
    </row>
    <row r="366" spans="4:6" ht="15.75">
      <c r="D366" s="2"/>
      <c r="E366" s="2"/>
      <c r="F366" s="2"/>
    </row>
    <row r="367" spans="4:6" ht="15.75">
      <c r="D367" s="2"/>
      <c r="E367" s="2"/>
      <c r="F367" s="2"/>
    </row>
    <row r="368" spans="4:6" ht="15.75">
      <c r="D368" s="2"/>
      <c r="E368" s="2"/>
      <c r="F368" s="2"/>
    </row>
    <row r="369" spans="4:6" ht="15.75">
      <c r="D369" s="2"/>
      <c r="E369" s="2"/>
      <c r="F369" s="2"/>
    </row>
    <row r="370" spans="4:6" ht="15.75">
      <c r="D370" s="2"/>
      <c r="E370" s="2"/>
      <c r="F370" s="2"/>
    </row>
    <row r="371" spans="4:6" ht="15.75">
      <c r="D371" s="2"/>
      <c r="E371" s="2"/>
      <c r="F371" s="2"/>
    </row>
    <row r="372" spans="4:6" ht="15.75">
      <c r="D372" s="2"/>
      <c r="E372" s="2"/>
      <c r="F372" s="2"/>
    </row>
    <row r="373" spans="4:6" ht="15.75">
      <c r="D373" s="2"/>
      <c r="E373" s="2"/>
      <c r="F373" s="2"/>
    </row>
    <row r="374" spans="4:6" ht="15.75">
      <c r="D374" s="2"/>
      <c r="E374" s="2"/>
      <c r="F374" s="2"/>
    </row>
    <row r="375" spans="4:6" ht="15.75">
      <c r="D375" s="2"/>
      <c r="E375" s="2"/>
      <c r="F375" s="2"/>
    </row>
    <row r="376" spans="4:6" ht="15.75">
      <c r="D376" s="2"/>
      <c r="E376" s="2"/>
      <c r="F376" s="2"/>
    </row>
    <row r="377" spans="4:6" ht="15.75">
      <c r="D377" s="2"/>
      <c r="E377" s="2"/>
      <c r="F377" s="2"/>
    </row>
    <row r="378" spans="4:6" ht="15.75">
      <c r="D378" s="2"/>
      <c r="E378" s="2"/>
      <c r="F378" s="2"/>
    </row>
    <row r="379" spans="4:6" ht="15.75">
      <c r="D379" s="2"/>
      <c r="E379" s="2"/>
      <c r="F379" s="2"/>
    </row>
    <row r="380" spans="4:6" ht="15.75">
      <c r="D380" s="2"/>
      <c r="E380" s="2"/>
      <c r="F380" s="2"/>
    </row>
    <row r="381" spans="4:6" ht="15.75">
      <c r="D381" s="2"/>
      <c r="E381" s="2"/>
      <c r="F381" s="2"/>
    </row>
    <row r="382" spans="4:6" ht="15.75">
      <c r="D382" s="2"/>
      <c r="E382" s="2"/>
      <c r="F382" s="2"/>
    </row>
    <row r="383" spans="4:6" ht="15.75">
      <c r="D383" s="2"/>
      <c r="E383" s="2"/>
      <c r="F383" s="2"/>
    </row>
    <row r="384" spans="4:6" ht="15.75">
      <c r="D384" s="2"/>
      <c r="E384" s="2"/>
      <c r="F384" s="2"/>
    </row>
    <row r="385" spans="4:6" ht="15.75">
      <c r="D385" s="2"/>
      <c r="E385" s="2"/>
      <c r="F385" s="2"/>
    </row>
    <row r="386" spans="4:6" ht="15.75">
      <c r="D386" s="2"/>
      <c r="E386" s="2"/>
      <c r="F386" s="2"/>
    </row>
    <row r="387" spans="4:6" ht="15.75">
      <c r="D387" s="2"/>
      <c r="E387" s="2"/>
      <c r="F387" s="2"/>
    </row>
    <row r="388" spans="4:6" ht="15.75">
      <c r="D388" s="2"/>
      <c r="E388" s="2"/>
      <c r="F388" s="2"/>
    </row>
    <row r="389" spans="4:6" ht="15.75">
      <c r="D389" s="2"/>
      <c r="E389" s="2"/>
      <c r="F389" s="2"/>
    </row>
    <row r="390" spans="4:6" ht="15.75">
      <c r="D390" s="2"/>
      <c r="E390" s="2"/>
      <c r="F390" s="2"/>
    </row>
    <row r="391" spans="4:6" ht="15.75">
      <c r="D391" s="2"/>
      <c r="E391" s="2"/>
      <c r="F391" s="2"/>
    </row>
    <row r="392" spans="4:6" ht="15.75">
      <c r="D392" s="2"/>
      <c r="E392" s="2"/>
      <c r="F392" s="2"/>
    </row>
    <row r="393" spans="4:6" ht="15.75">
      <c r="D393" s="2"/>
      <c r="E393" s="2"/>
      <c r="F393" s="2"/>
    </row>
    <row r="394" spans="4:6" ht="15.75">
      <c r="D394" s="2"/>
      <c r="E394" s="2"/>
      <c r="F394" s="2"/>
    </row>
    <row r="395" spans="4:6" ht="15.75">
      <c r="D395" s="2"/>
      <c r="E395" s="2"/>
      <c r="F395" s="2"/>
    </row>
    <row r="396" spans="4:6" ht="15.75">
      <c r="D396" s="2"/>
      <c r="E396" s="2"/>
      <c r="F396" s="2"/>
    </row>
    <row r="397" spans="4:6" ht="15.75">
      <c r="D397" s="2"/>
      <c r="E397" s="2"/>
      <c r="F397" s="2"/>
    </row>
  </sheetData>
  <sheetProtection/>
  <mergeCells count="85">
    <mergeCell ref="A8:A9"/>
    <mergeCell ref="B8:B9"/>
    <mergeCell ref="C8:C9"/>
    <mergeCell ref="D8:D9"/>
    <mergeCell ref="E8:E9"/>
    <mergeCell ref="F8:F9"/>
    <mergeCell ref="O10:T12"/>
    <mergeCell ref="H22:H23"/>
    <mergeCell ref="L22:L23"/>
    <mergeCell ref="L20:L21"/>
    <mergeCell ref="H20:H21"/>
    <mergeCell ref="L10:L15"/>
    <mergeCell ref="M10:M15"/>
    <mergeCell ref="K10:K15"/>
    <mergeCell ref="K20:K21"/>
    <mergeCell ref="I22:I23"/>
    <mergeCell ref="A79:F79"/>
    <mergeCell ref="I10:I15"/>
    <mergeCell ref="D21:D22"/>
    <mergeCell ref="E21:E22"/>
    <mergeCell ref="F21:F22"/>
    <mergeCell ref="A25:A27"/>
    <mergeCell ref="B25:B27"/>
    <mergeCell ref="H51:H52"/>
    <mergeCell ref="I51:I52"/>
    <mergeCell ref="I20:I21"/>
    <mergeCell ref="F89:F90"/>
    <mergeCell ref="A89:A90"/>
    <mergeCell ref="B89:B90"/>
    <mergeCell ref="C89:C90"/>
    <mergeCell ref="D89:D90"/>
    <mergeCell ref="E89:E90"/>
    <mergeCell ref="A1:M1"/>
    <mergeCell ref="A5:M5"/>
    <mergeCell ref="A35:M35"/>
    <mergeCell ref="J20:J21"/>
    <mergeCell ref="G19:G20"/>
    <mergeCell ref="J22:J23"/>
    <mergeCell ref="K22:K23"/>
    <mergeCell ref="M22:M23"/>
    <mergeCell ref="A2:M2"/>
    <mergeCell ref="J10:J15"/>
    <mergeCell ref="H10:H15"/>
    <mergeCell ref="M20:M21"/>
    <mergeCell ref="A21:A22"/>
    <mergeCell ref="B21:B22"/>
    <mergeCell ref="C21:C22"/>
    <mergeCell ref="C25:C27"/>
    <mergeCell ref="D25:D27"/>
    <mergeCell ref="E25:E27"/>
    <mergeCell ref="F25:F27"/>
    <mergeCell ref="A30:A31"/>
    <mergeCell ref="B30:B31"/>
    <mergeCell ref="C30:C31"/>
    <mergeCell ref="D30:D31"/>
    <mergeCell ref="E30:E31"/>
    <mergeCell ref="F30:F31"/>
    <mergeCell ref="A37:A39"/>
    <mergeCell ref="B37:B39"/>
    <mergeCell ref="C37:C39"/>
    <mergeCell ref="D37:D39"/>
    <mergeCell ref="E37:E39"/>
    <mergeCell ref="F37:F39"/>
    <mergeCell ref="A40:A41"/>
    <mergeCell ref="B40:B41"/>
    <mergeCell ref="C40:C41"/>
    <mergeCell ref="D40:D41"/>
    <mergeCell ref="E40:E41"/>
    <mergeCell ref="F40:F41"/>
    <mergeCell ref="J51:J52"/>
    <mergeCell ref="K51:K52"/>
    <mergeCell ref="L51:L52"/>
    <mergeCell ref="M51:M52"/>
    <mergeCell ref="A42:A44"/>
    <mergeCell ref="B42:B44"/>
    <mergeCell ref="C42:C44"/>
    <mergeCell ref="D42:D44"/>
    <mergeCell ref="E42:E44"/>
    <mergeCell ref="F42:F44"/>
    <mergeCell ref="A45:A49"/>
    <mergeCell ref="B45:B49"/>
    <mergeCell ref="C45:C49"/>
    <mergeCell ref="D45:D49"/>
    <mergeCell ref="E45:E49"/>
    <mergeCell ref="F45:F49"/>
  </mergeCells>
  <printOptions/>
  <pageMargins left="0.31496062992125984" right="0.1968503937007874" top="0.31496062992125984" bottom="0.35433070866141736" header="0.2755905511811024" footer="0.3149606299212598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222</cp:lastModifiedBy>
  <cp:lastPrinted>2020-01-11T08:58:31Z</cp:lastPrinted>
  <dcterms:created xsi:type="dcterms:W3CDTF">2008-11-20T12:12:02Z</dcterms:created>
  <dcterms:modified xsi:type="dcterms:W3CDTF">2020-01-11T08:59:00Z</dcterms:modified>
  <cp:category/>
  <cp:version/>
  <cp:contentType/>
  <cp:contentStatus/>
</cp:coreProperties>
</file>