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405" tabRatio="832" activeTab="0"/>
  </bookViews>
  <sheets>
    <sheet name="дод3" sheetId="1" r:id="rId1"/>
  </sheets>
  <definedNames>
    <definedName name="_xlnm.Print_Area" localSheetId="0">'дод3'!$A$1:$J$79</definedName>
  </definedNames>
  <calcPr fullCalcOnLoad="1"/>
</workbook>
</file>

<file path=xl/sharedStrings.xml><?xml version="1.0" encoding="utf-8"?>
<sst xmlns="http://schemas.openxmlformats.org/spreadsheetml/2006/main" count="23" uniqueCount="20">
  <si>
    <t>УСЬОГО</t>
  </si>
  <si>
    <t xml:space="preserve"> </t>
  </si>
  <si>
    <t>Профінансовано за звітний період</t>
  </si>
  <si>
    <t>Усього</t>
  </si>
  <si>
    <t>Касові видатки за звітний період</t>
  </si>
  <si>
    <t>Відхилення виконання ( +,-)</t>
  </si>
  <si>
    <t>Відсоток виконання</t>
  </si>
  <si>
    <t>Видатки бюджету за функціональною та економічною структурою</t>
  </si>
  <si>
    <t xml:space="preserve">Дебіторська заборгованість </t>
  </si>
  <si>
    <t xml:space="preserve">Кредиторська заборгованість </t>
  </si>
  <si>
    <t>грн.</t>
  </si>
  <si>
    <t>Керівник</t>
  </si>
  <si>
    <t>Г.М.Грузіна</t>
  </si>
  <si>
    <t>Головний бухгалтер</t>
  </si>
  <si>
    <t>Н.М.Красюк</t>
  </si>
  <si>
    <t>Затверджено на 2016 рік</t>
  </si>
  <si>
    <t xml:space="preserve"> на 1 число (звітний період)</t>
  </si>
  <si>
    <t>на 1 число (звітний період)</t>
  </si>
  <si>
    <t xml:space="preserve">                             Аналіз  виконання міського бюджету по  відділу культури та туризму Синельниківської міської ради за  2016 рік</t>
  </si>
  <si>
    <t>Затверджено на   2016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</si>
</sst>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right"/>
    </xf>
    <xf numFmtId="2" fontId="5" fillId="0" borderId="16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justify"/>
    </xf>
    <xf numFmtId="2" fontId="5" fillId="0" borderId="16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justify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63" sqref="L63"/>
    </sheetView>
  </sheetViews>
  <sheetFormatPr defaultColWidth="9.00390625" defaultRowHeight="12.75"/>
  <cols>
    <col min="1" max="1" width="5.875" style="2" customWidth="1"/>
    <col min="2" max="3" width="19.25390625" style="2" customWidth="1"/>
    <col min="4" max="4" width="16.625" style="2" customWidth="1"/>
    <col min="5" max="5" width="17.75390625" style="2" customWidth="1"/>
    <col min="6" max="6" width="19.625" style="2" customWidth="1"/>
    <col min="7" max="7" width="18.875" style="2" customWidth="1"/>
    <col min="8" max="8" width="18.375" style="2" customWidth="1"/>
    <col min="9" max="9" width="18.125" style="2" customWidth="1"/>
    <col min="10" max="10" width="22.25390625" style="2" customWidth="1"/>
    <col min="11" max="12" width="11.00390625" style="2" customWidth="1"/>
    <col min="13" max="13" width="10.25390625" style="2" customWidth="1"/>
    <col min="14" max="14" width="10.375" style="2" customWidth="1"/>
    <col min="15" max="15" width="11.25390625" style="2" hidden="1" customWidth="1"/>
    <col min="16" max="16" width="0" style="2" hidden="1" customWidth="1"/>
    <col min="17" max="16384" width="9.125" style="2" customWidth="1"/>
  </cols>
  <sheetData>
    <row r="1" spans="12:15" ht="15.75">
      <c r="L1" s="1"/>
      <c r="M1" s="1"/>
      <c r="N1" s="1"/>
      <c r="O1" s="1"/>
    </row>
    <row r="2" spans="12:15" ht="16.5" thickBot="1">
      <c r="L2" s="1"/>
      <c r="M2" s="1"/>
      <c r="N2" s="1"/>
      <c r="O2" s="1"/>
    </row>
    <row r="3" spans="2:15" ht="15.75">
      <c r="B3" s="5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2:15" ht="15.75">
      <c r="B4" s="3" t="s">
        <v>18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>
      <c r="B5" s="3"/>
      <c r="C5" s="1"/>
      <c r="D5" s="1"/>
      <c r="E5" s="1"/>
      <c r="F5" s="11"/>
      <c r="G5" s="11"/>
      <c r="H5" s="1"/>
      <c r="I5" s="1"/>
      <c r="J5" s="1"/>
      <c r="K5" s="1"/>
      <c r="L5" s="1"/>
      <c r="M5" s="1"/>
      <c r="N5" s="1"/>
      <c r="O5" s="1"/>
    </row>
    <row r="6" spans="2:15" ht="15.75">
      <c r="B6" s="3"/>
      <c r="C6" s="1"/>
      <c r="D6" s="1"/>
      <c r="E6" s="1"/>
      <c r="F6" s="1"/>
      <c r="G6" s="1"/>
      <c r="H6" s="1"/>
      <c r="I6" s="1"/>
      <c r="J6" s="1" t="s">
        <v>10</v>
      </c>
      <c r="K6" s="1"/>
      <c r="L6" s="13"/>
      <c r="M6" s="1"/>
      <c r="N6" s="1"/>
      <c r="O6" s="14"/>
    </row>
    <row r="7" spans="2:15" ht="68.25" customHeight="1">
      <c r="B7" s="59" t="s">
        <v>7</v>
      </c>
      <c r="C7" s="55" t="s">
        <v>15</v>
      </c>
      <c r="D7" s="55" t="s">
        <v>19</v>
      </c>
      <c r="E7" s="21" t="s">
        <v>2</v>
      </c>
      <c r="F7" s="20" t="s">
        <v>4</v>
      </c>
      <c r="G7" s="20" t="s">
        <v>5</v>
      </c>
      <c r="H7" s="20" t="s">
        <v>6</v>
      </c>
      <c r="I7" s="20" t="s">
        <v>8</v>
      </c>
      <c r="J7" s="8" t="s">
        <v>9</v>
      </c>
      <c r="K7" s="52"/>
      <c r="L7" s="53"/>
      <c r="M7" s="53"/>
      <c r="N7" s="53"/>
      <c r="O7" s="53"/>
    </row>
    <row r="8" spans="2:14" ht="21.75" customHeight="1">
      <c r="B8" s="60"/>
      <c r="C8" s="62"/>
      <c r="D8" s="62"/>
      <c r="E8" s="55" t="s">
        <v>3</v>
      </c>
      <c r="F8" s="55" t="s">
        <v>3</v>
      </c>
      <c r="G8" s="55" t="s">
        <v>3</v>
      </c>
      <c r="H8" s="55" t="s">
        <v>3</v>
      </c>
      <c r="I8" s="49" t="s">
        <v>16</v>
      </c>
      <c r="J8" s="51" t="s">
        <v>17</v>
      </c>
      <c r="K8" s="52"/>
      <c r="L8" s="52"/>
      <c r="M8" s="52"/>
      <c r="N8" s="52"/>
    </row>
    <row r="9" spans="2:14" ht="42.75" customHeight="1">
      <c r="B9" s="61"/>
      <c r="C9" s="56"/>
      <c r="D9" s="56"/>
      <c r="E9" s="56"/>
      <c r="F9" s="56"/>
      <c r="G9" s="56"/>
      <c r="H9" s="56"/>
      <c r="I9" s="50"/>
      <c r="J9" s="51"/>
      <c r="K9" s="52"/>
      <c r="L9" s="52"/>
      <c r="M9" s="54"/>
      <c r="N9" s="52"/>
    </row>
    <row r="10" spans="2:15" ht="15.75">
      <c r="B10" s="7">
        <v>1</v>
      </c>
      <c r="C10" s="46"/>
      <c r="D10" s="8">
        <v>2</v>
      </c>
      <c r="E10" s="8">
        <v>3</v>
      </c>
      <c r="F10" s="9">
        <v>4</v>
      </c>
      <c r="G10" s="10">
        <v>5</v>
      </c>
      <c r="H10" s="10">
        <v>6</v>
      </c>
      <c r="I10" s="12">
        <v>7</v>
      </c>
      <c r="J10" s="10">
        <v>8</v>
      </c>
      <c r="K10" s="15"/>
      <c r="L10" s="1"/>
      <c r="M10" s="1"/>
      <c r="N10" s="1"/>
      <c r="O10" s="1"/>
    </row>
    <row r="11" spans="2:15" ht="18.75">
      <c r="B11" s="29">
        <v>110103</v>
      </c>
      <c r="C11" s="47"/>
      <c r="D11" s="30" t="s">
        <v>1</v>
      </c>
      <c r="E11" s="31"/>
      <c r="F11" s="32"/>
      <c r="G11" s="31"/>
      <c r="H11" s="31"/>
      <c r="I11" s="42"/>
      <c r="J11" s="33"/>
      <c r="K11" s="16"/>
      <c r="L11" s="1"/>
      <c r="M11" s="1"/>
      <c r="N11" s="1"/>
      <c r="O11" s="1"/>
    </row>
    <row r="12" spans="2:15" ht="18.75">
      <c r="B12" s="34">
        <v>2210</v>
      </c>
      <c r="C12" s="48">
        <v>56840</v>
      </c>
      <c r="D12" s="48">
        <v>56840</v>
      </c>
      <c r="E12" s="36">
        <v>56839.96</v>
      </c>
      <c r="F12" s="36">
        <v>56839.96</v>
      </c>
      <c r="G12" s="36">
        <f>D12-F12</f>
        <v>0.040000000000873115</v>
      </c>
      <c r="H12" s="36">
        <f>F12/D12*100</f>
        <v>99.99992962702322</v>
      </c>
      <c r="I12" s="39"/>
      <c r="J12" s="36"/>
      <c r="K12" s="17"/>
      <c r="L12" s="11"/>
      <c r="M12" s="11"/>
      <c r="N12" s="11"/>
      <c r="O12" s="11"/>
    </row>
    <row r="13" spans="2:15" ht="18.75">
      <c r="B13" s="34">
        <v>2240</v>
      </c>
      <c r="C13" s="48">
        <v>92800</v>
      </c>
      <c r="D13" s="48">
        <v>92800</v>
      </c>
      <c r="E13" s="36">
        <v>92800</v>
      </c>
      <c r="F13" s="36">
        <v>92800</v>
      </c>
      <c r="G13" s="36">
        <f aca="true" t="shared" si="0" ref="G13:G72">D13-F13</f>
        <v>0</v>
      </c>
      <c r="H13" s="36">
        <f aca="true" t="shared" si="1" ref="H13:H72">F13/D13*100</f>
        <v>100</v>
      </c>
      <c r="I13" s="39"/>
      <c r="J13" s="36"/>
      <c r="K13" s="17"/>
      <c r="L13" s="11"/>
      <c r="M13" s="11"/>
      <c r="N13" s="11"/>
      <c r="O13" s="11"/>
    </row>
    <row r="14" spans="2:15" ht="18.75">
      <c r="B14" s="34">
        <v>2273</v>
      </c>
      <c r="C14" s="48">
        <v>360</v>
      </c>
      <c r="D14" s="48">
        <v>360</v>
      </c>
      <c r="E14" s="36">
        <v>216.65</v>
      </c>
      <c r="F14" s="36">
        <v>216.65</v>
      </c>
      <c r="G14" s="36">
        <f t="shared" si="0"/>
        <v>143.35</v>
      </c>
      <c r="H14" s="36">
        <f t="shared" si="1"/>
        <v>60.18055555555556</v>
      </c>
      <c r="I14" s="39"/>
      <c r="J14" s="36"/>
      <c r="K14" s="17"/>
      <c r="L14" s="1"/>
      <c r="M14" s="1"/>
      <c r="N14" s="1"/>
      <c r="O14" s="1"/>
    </row>
    <row r="15" spans="2:15" ht="18.75">
      <c r="B15" s="34"/>
      <c r="C15" s="48"/>
      <c r="D15" s="35"/>
      <c r="E15" s="36"/>
      <c r="F15" s="37"/>
      <c r="G15" s="36"/>
      <c r="H15" s="36"/>
      <c r="I15" s="39"/>
      <c r="J15" s="36"/>
      <c r="K15" s="17"/>
      <c r="L15" s="1"/>
      <c r="M15" s="1"/>
      <c r="N15" s="1"/>
      <c r="O15" s="1"/>
    </row>
    <row r="16" spans="2:15" ht="18.75">
      <c r="B16" s="29"/>
      <c r="C16" s="38">
        <f>SUM(C12:C15)</f>
        <v>150000</v>
      </c>
      <c r="D16" s="38">
        <f>SUM(D12:D15)</f>
        <v>150000</v>
      </c>
      <c r="E16" s="38">
        <f>SUM(E12:E15)</f>
        <v>149856.61</v>
      </c>
      <c r="F16" s="38">
        <f>SUM(F12:F15)</f>
        <v>149856.61</v>
      </c>
      <c r="G16" s="33">
        <f t="shared" si="0"/>
        <v>143.39000000001397</v>
      </c>
      <c r="H16" s="33">
        <f t="shared" si="1"/>
        <v>99.90440666666666</v>
      </c>
      <c r="I16" s="43">
        <f>SUM(I12:I14)</f>
        <v>0</v>
      </c>
      <c r="J16" s="38">
        <f>SUM(J12:J14)</f>
        <v>0</v>
      </c>
      <c r="K16" s="18"/>
      <c r="L16" s="18"/>
      <c r="M16" s="18"/>
      <c r="N16" s="18"/>
      <c r="O16" s="11"/>
    </row>
    <row r="17" spans="2:15" ht="18.75">
      <c r="B17" s="34"/>
      <c r="C17" s="48"/>
      <c r="D17" s="35"/>
      <c r="E17" s="36"/>
      <c r="F17" s="37"/>
      <c r="G17" s="36"/>
      <c r="H17" s="36"/>
      <c r="I17" s="39"/>
      <c r="J17" s="36"/>
      <c r="K17" s="17"/>
      <c r="L17" s="1"/>
      <c r="M17" s="1"/>
      <c r="N17" s="1"/>
      <c r="O17" s="1"/>
    </row>
    <row r="18" spans="2:15" ht="18.75">
      <c r="B18" s="29">
        <v>110201</v>
      </c>
      <c r="C18" s="47"/>
      <c r="D18" s="35"/>
      <c r="E18" s="36"/>
      <c r="F18" s="37"/>
      <c r="G18" s="36"/>
      <c r="H18" s="36"/>
      <c r="I18" s="39"/>
      <c r="J18" s="36"/>
      <c r="K18" s="17"/>
      <c r="L18" s="1"/>
      <c r="M18" s="1"/>
      <c r="N18" s="1"/>
      <c r="O18" s="1"/>
    </row>
    <row r="19" spans="2:15" ht="18.75">
      <c r="B19" s="34">
        <v>2111</v>
      </c>
      <c r="C19" s="48">
        <v>199877</v>
      </c>
      <c r="D19" s="48">
        <v>199877</v>
      </c>
      <c r="E19" s="36">
        <v>199877</v>
      </c>
      <c r="F19" s="36">
        <v>199877</v>
      </c>
      <c r="G19" s="36">
        <f t="shared" si="0"/>
        <v>0</v>
      </c>
      <c r="H19" s="36">
        <f t="shared" si="1"/>
        <v>100</v>
      </c>
      <c r="I19" s="39"/>
      <c r="J19" s="36"/>
      <c r="K19" s="17"/>
      <c r="L19" s="1"/>
      <c r="M19" s="1"/>
      <c r="N19" s="1"/>
      <c r="O19" s="1"/>
    </row>
    <row r="20" spans="2:15" ht="18.75">
      <c r="B20" s="34">
        <v>2120</v>
      </c>
      <c r="C20" s="48">
        <v>43973</v>
      </c>
      <c r="D20" s="48">
        <v>43973</v>
      </c>
      <c r="E20" s="36">
        <v>43973</v>
      </c>
      <c r="F20" s="36">
        <v>43973</v>
      </c>
      <c r="G20" s="36">
        <f t="shared" si="0"/>
        <v>0</v>
      </c>
      <c r="H20" s="36">
        <f t="shared" si="1"/>
        <v>100</v>
      </c>
      <c r="I20" s="39"/>
      <c r="J20" s="36"/>
      <c r="K20" s="17"/>
      <c r="L20" s="1"/>
      <c r="M20" s="1"/>
      <c r="N20" s="1"/>
      <c r="O20" s="1"/>
    </row>
    <row r="21" spans="2:15" ht="18.75">
      <c r="B21" s="34">
        <v>2210</v>
      </c>
      <c r="C21" s="48">
        <v>6590</v>
      </c>
      <c r="D21" s="48">
        <v>6590</v>
      </c>
      <c r="E21" s="36">
        <v>6579.56</v>
      </c>
      <c r="F21" s="36">
        <v>6579.56</v>
      </c>
      <c r="G21" s="36">
        <f t="shared" si="0"/>
        <v>10.4399999999996</v>
      </c>
      <c r="H21" s="36">
        <f t="shared" si="1"/>
        <v>99.84157814871017</v>
      </c>
      <c r="I21" s="39"/>
      <c r="J21" s="36"/>
      <c r="K21" s="17"/>
      <c r="L21" s="1"/>
      <c r="M21" s="1"/>
      <c r="N21" s="1"/>
      <c r="O21" s="11"/>
    </row>
    <row r="22" spans="2:15" ht="18.75">
      <c r="B22" s="34">
        <v>2240</v>
      </c>
      <c r="C22" s="48">
        <v>12511</v>
      </c>
      <c r="D22" s="48">
        <v>12511</v>
      </c>
      <c r="E22" s="36">
        <v>12510.87</v>
      </c>
      <c r="F22" s="36">
        <v>12510.87</v>
      </c>
      <c r="G22" s="36">
        <f t="shared" si="0"/>
        <v>0.12999999999919964</v>
      </c>
      <c r="H22" s="36">
        <f t="shared" si="1"/>
        <v>99.99896091439534</v>
      </c>
      <c r="I22" s="39"/>
      <c r="J22" s="36"/>
      <c r="K22" s="17"/>
      <c r="L22" s="1"/>
      <c r="M22" s="1"/>
      <c r="N22" s="11"/>
      <c r="O22" s="11"/>
    </row>
    <row r="23" spans="2:15" ht="18.75">
      <c r="B23" s="34">
        <v>2250</v>
      </c>
      <c r="C23" s="48">
        <v>480</v>
      </c>
      <c r="D23" s="48">
        <v>480</v>
      </c>
      <c r="E23" s="36">
        <v>160</v>
      </c>
      <c r="F23" s="36">
        <v>160</v>
      </c>
      <c r="G23" s="36">
        <f t="shared" si="0"/>
        <v>320</v>
      </c>
      <c r="H23" s="36">
        <f t="shared" si="1"/>
        <v>33.33333333333333</v>
      </c>
      <c r="I23" s="39"/>
      <c r="J23" s="36"/>
      <c r="K23" s="17"/>
      <c r="L23" s="11"/>
      <c r="M23" s="1"/>
      <c r="N23" s="11"/>
      <c r="O23" s="11"/>
    </row>
    <row r="24" spans="2:15" ht="18.75">
      <c r="B24" s="34">
        <v>2272</v>
      </c>
      <c r="C24" s="48">
        <v>59</v>
      </c>
      <c r="D24" s="48">
        <v>59</v>
      </c>
      <c r="E24" s="36">
        <v>58.66</v>
      </c>
      <c r="F24" s="36">
        <v>58.66</v>
      </c>
      <c r="G24" s="36">
        <f t="shared" si="0"/>
        <v>0.3400000000000034</v>
      </c>
      <c r="H24" s="36">
        <f t="shared" si="1"/>
        <v>99.42372881355932</v>
      </c>
      <c r="I24" s="39"/>
      <c r="J24" s="36"/>
      <c r="K24" s="17"/>
      <c r="L24" s="11"/>
      <c r="M24" s="1"/>
      <c r="N24" s="11"/>
      <c r="O24" s="11"/>
    </row>
    <row r="25" spans="2:15" ht="18.75">
      <c r="B25" s="34">
        <v>2273</v>
      </c>
      <c r="C25" s="48">
        <v>1984</v>
      </c>
      <c r="D25" s="48">
        <v>1984</v>
      </c>
      <c r="E25" s="36">
        <v>1983.1</v>
      </c>
      <c r="F25" s="36">
        <v>1983.1</v>
      </c>
      <c r="G25" s="36">
        <f t="shared" si="0"/>
        <v>0.900000000000091</v>
      </c>
      <c r="H25" s="36">
        <f t="shared" si="1"/>
        <v>99.95463709677419</v>
      </c>
      <c r="I25" s="39"/>
      <c r="J25" s="36"/>
      <c r="K25" s="17"/>
      <c r="L25" s="11"/>
      <c r="M25" s="1"/>
      <c r="N25" s="11"/>
      <c r="O25" s="11"/>
    </row>
    <row r="26" spans="2:15" ht="18.75">
      <c r="B26" s="34">
        <v>2274</v>
      </c>
      <c r="C26" s="48">
        <v>35505</v>
      </c>
      <c r="D26" s="48">
        <v>35505</v>
      </c>
      <c r="E26" s="36">
        <v>35492.08</v>
      </c>
      <c r="F26" s="36">
        <v>35492.08</v>
      </c>
      <c r="G26" s="36">
        <f t="shared" si="0"/>
        <v>12.919999999998254</v>
      </c>
      <c r="H26" s="36">
        <f t="shared" si="1"/>
        <v>99.96361075904802</v>
      </c>
      <c r="I26" s="39"/>
      <c r="J26" s="36"/>
      <c r="K26" s="17"/>
      <c r="L26" s="11"/>
      <c r="M26" s="1"/>
      <c r="N26" s="11"/>
      <c r="O26" s="11"/>
    </row>
    <row r="27" spans="2:15" ht="18.75">
      <c r="B27" s="34">
        <v>2282</v>
      </c>
      <c r="C27" s="48">
        <v>320</v>
      </c>
      <c r="D27" s="48">
        <v>320</v>
      </c>
      <c r="E27" s="36">
        <v>280</v>
      </c>
      <c r="F27" s="36">
        <v>280</v>
      </c>
      <c r="G27" s="36">
        <f t="shared" si="0"/>
        <v>40</v>
      </c>
      <c r="H27" s="36">
        <v>0</v>
      </c>
      <c r="I27" s="39"/>
      <c r="J27" s="36"/>
      <c r="K27" s="17"/>
      <c r="L27" s="11"/>
      <c r="M27" s="1"/>
      <c r="N27" s="11"/>
      <c r="O27" s="11"/>
    </row>
    <row r="28" spans="2:15" ht="18.75">
      <c r="B28" s="29"/>
      <c r="C28" s="38">
        <f>SUM(C19:C27)</f>
        <v>301299</v>
      </c>
      <c r="D28" s="38">
        <f>SUM(D19:D27)</f>
        <v>301299</v>
      </c>
      <c r="E28" s="38">
        <f>SUM(E19:E27)</f>
        <v>300914.26999999996</v>
      </c>
      <c r="F28" s="38">
        <f>SUM(F19:F27)</f>
        <v>300914.26999999996</v>
      </c>
      <c r="G28" s="33">
        <f t="shared" si="0"/>
        <v>384.7300000000396</v>
      </c>
      <c r="H28" s="33">
        <f t="shared" si="1"/>
        <v>99.87230956624481</v>
      </c>
      <c r="I28" s="43">
        <f>SUM(I19:I26)</f>
        <v>0</v>
      </c>
      <c r="J28" s="38">
        <f>SUM(J19:J26)</f>
        <v>0</v>
      </c>
      <c r="K28" s="18"/>
      <c r="L28" s="11"/>
      <c r="M28" s="1"/>
      <c r="N28" s="11"/>
      <c r="O28" s="11"/>
    </row>
    <row r="29" spans="2:15" ht="18.75">
      <c r="B29" s="34"/>
      <c r="C29" s="48"/>
      <c r="D29" s="35"/>
      <c r="E29" s="35"/>
      <c r="F29" s="40"/>
      <c r="G29" s="36"/>
      <c r="H29" s="36"/>
      <c r="I29" s="41"/>
      <c r="J29" s="35"/>
      <c r="K29" s="18"/>
      <c r="L29" s="1"/>
      <c r="M29" s="1"/>
      <c r="N29" s="1"/>
      <c r="O29" s="1"/>
    </row>
    <row r="30" spans="2:15" ht="18.75">
      <c r="B30" s="29">
        <v>110204</v>
      </c>
      <c r="C30" s="47"/>
      <c r="D30" s="35"/>
      <c r="E30" s="35"/>
      <c r="F30" s="40"/>
      <c r="G30" s="36"/>
      <c r="H30" s="36"/>
      <c r="I30" s="41"/>
      <c r="J30" s="35"/>
      <c r="K30" s="18"/>
      <c r="L30" s="1"/>
      <c r="M30" s="1"/>
      <c r="N30" s="1"/>
      <c r="O30" s="1"/>
    </row>
    <row r="31" spans="2:15" ht="18.75">
      <c r="B31" s="34">
        <v>2111</v>
      </c>
      <c r="C31" s="48">
        <v>23905</v>
      </c>
      <c r="D31" s="48">
        <v>23905</v>
      </c>
      <c r="E31" s="35">
        <v>15138.29</v>
      </c>
      <c r="F31" s="35">
        <v>15138.29</v>
      </c>
      <c r="G31" s="36">
        <f t="shared" si="0"/>
        <v>8766.71</v>
      </c>
      <c r="H31" s="36">
        <f t="shared" si="1"/>
        <v>63.32687722233843</v>
      </c>
      <c r="I31" s="41"/>
      <c r="J31" s="35"/>
      <c r="K31" s="18"/>
      <c r="L31" s="1"/>
      <c r="M31" s="1"/>
      <c r="N31" s="1"/>
      <c r="O31" s="1"/>
    </row>
    <row r="32" spans="2:15" ht="18.75">
      <c r="B32" s="34">
        <v>2120</v>
      </c>
      <c r="C32" s="48">
        <v>5259</v>
      </c>
      <c r="D32" s="48">
        <v>5259</v>
      </c>
      <c r="E32" s="35">
        <v>3330.42</v>
      </c>
      <c r="F32" s="35">
        <v>3330.42</v>
      </c>
      <c r="G32" s="36">
        <f t="shared" si="0"/>
        <v>1928.58</v>
      </c>
      <c r="H32" s="36">
        <f t="shared" si="1"/>
        <v>63.32800912721049</v>
      </c>
      <c r="I32" s="41"/>
      <c r="J32" s="35"/>
      <c r="K32" s="18"/>
      <c r="L32" s="1"/>
      <c r="M32" s="1"/>
      <c r="N32" s="1"/>
      <c r="O32" s="1"/>
    </row>
    <row r="33" spans="2:15" ht="18.75">
      <c r="B33" s="29"/>
      <c r="C33" s="38">
        <f>SUM(C31:C32)</f>
        <v>29164</v>
      </c>
      <c r="D33" s="38">
        <f>SUM(D31:D32)</f>
        <v>29164</v>
      </c>
      <c r="E33" s="38">
        <f>SUM(E31:E32)</f>
        <v>18468.71</v>
      </c>
      <c r="F33" s="38">
        <f>SUM(F31:F32)</f>
        <v>18468.71</v>
      </c>
      <c r="G33" s="33">
        <f t="shared" si="0"/>
        <v>10695.29</v>
      </c>
      <c r="H33" s="33">
        <f t="shared" si="1"/>
        <v>63.32708133315046</v>
      </c>
      <c r="I33" s="43">
        <f>SUM(I31:I32)</f>
        <v>0</v>
      </c>
      <c r="J33" s="38">
        <f>SUM(J31:J32)</f>
        <v>0</v>
      </c>
      <c r="K33" s="18"/>
      <c r="L33" s="1"/>
      <c r="M33" s="1"/>
      <c r="N33" s="1"/>
      <c r="O33" s="1"/>
    </row>
    <row r="34" spans="2:15" ht="18.75">
      <c r="B34" s="34"/>
      <c r="C34" s="48"/>
      <c r="D34" s="35"/>
      <c r="E34" s="35"/>
      <c r="F34" s="40"/>
      <c r="G34" s="36"/>
      <c r="H34" s="36"/>
      <c r="I34" s="41"/>
      <c r="J34" s="35"/>
      <c r="K34" s="18"/>
      <c r="L34" s="1"/>
      <c r="M34" s="1"/>
      <c r="N34" s="1"/>
      <c r="O34" s="1"/>
    </row>
    <row r="35" spans="2:15" ht="18.75">
      <c r="B35" s="29">
        <v>110205</v>
      </c>
      <c r="C35" s="47"/>
      <c r="D35" s="35"/>
      <c r="E35" s="35"/>
      <c r="F35" s="40"/>
      <c r="G35" s="36"/>
      <c r="H35" s="36"/>
      <c r="I35" s="41"/>
      <c r="J35" s="35"/>
      <c r="K35" s="18"/>
      <c r="L35" s="1"/>
      <c r="M35" s="1"/>
      <c r="N35" s="1"/>
      <c r="O35" s="1"/>
    </row>
    <row r="36" spans="2:15" ht="18.75">
      <c r="B36" s="34">
        <v>2111</v>
      </c>
      <c r="C36" s="48">
        <v>1783533</v>
      </c>
      <c r="D36" s="48">
        <v>1783533</v>
      </c>
      <c r="E36" s="35">
        <v>1783533</v>
      </c>
      <c r="F36" s="35">
        <v>1783533</v>
      </c>
      <c r="G36" s="36">
        <f t="shared" si="0"/>
        <v>0</v>
      </c>
      <c r="H36" s="36">
        <f t="shared" si="1"/>
        <v>100</v>
      </c>
      <c r="I36" s="41"/>
      <c r="J36" s="35"/>
      <c r="K36" s="18"/>
      <c r="L36" s="1"/>
      <c r="M36" s="1"/>
      <c r="N36" s="1"/>
      <c r="O36" s="1"/>
    </row>
    <row r="37" spans="2:15" ht="18.75">
      <c r="B37" s="34">
        <v>2120</v>
      </c>
      <c r="C37" s="48">
        <v>392378</v>
      </c>
      <c r="D37" s="48">
        <v>392378</v>
      </c>
      <c r="E37" s="35">
        <v>392378</v>
      </c>
      <c r="F37" s="35">
        <v>392378</v>
      </c>
      <c r="G37" s="36">
        <f t="shared" si="0"/>
        <v>0</v>
      </c>
      <c r="H37" s="36">
        <f t="shared" si="1"/>
        <v>100</v>
      </c>
      <c r="I37" s="41"/>
      <c r="J37" s="35"/>
      <c r="K37" s="18"/>
      <c r="L37" s="1"/>
      <c r="M37" s="1"/>
      <c r="N37" s="1"/>
      <c r="O37" s="1"/>
    </row>
    <row r="38" spans="2:15" ht="18.75">
      <c r="B38" s="34">
        <v>2210</v>
      </c>
      <c r="C38" s="48">
        <v>4371</v>
      </c>
      <c r="D38" s="48">
        <v>4371</v>
      </c>
      <c r="E38" s="35">
        <v>4370.94</v>
      </c>
      <c r="F38" s="35">
        <v>4370.94</v>
      </c>
      <c r="G38" s="36">
        <f t="shared" si="0"/>
        <v>0.06000000000040018</v>
      </c>
      <c r="H38" s="36">
        <f t="shared" si="1"/>
        <v>99.99862731640356</v>
      </c>
      <c r="I38" s="41"/>
      <c r="J38" s="35"/>
      <c r="K38" s="18"/>
      <c r="L38" s="11"/>
      <c r="M38" s="11"/>
      <c r="N38" s="1"/>
      <c r="O38" s="1"/>
    </row>
    <row r="39" spans="2:15" ht="18.75">
      <c r="B39" s="34">
        <v>2240</v>
      </c>
      <c r="C39" s="48">
        <v>25433</v>
      </c>
      <c r="D39" s="48">
        <v>25433</v>
      </c>
      <c r="E39" s="36">
        <v>25390.1</v>
      </c>
      <c r="F39" s="36">
        <v>25390.1</v>
      </c>
      <c r="G39" s="36">
        <f t="shared" si="0"/>
        <v>42.900000000001455</v>
      </c>
      <c r="H39" s="36">
        <f t="shared" si="1"/>
        <v>99.83132151142216</v>
      </c>
      <c r="I39" s="44"/>
      <c r="J39" s="36"/>
      <c r="K39" s="17"/>
      <c r="L39" s="11"/>
      <c r="M39" s="11"/>
      <c r="N39" s="11"/>
      <c r="O39" s="11"/>
    </row>
    <row r="40" spans="2:15" ht="18.75">
      <c r="B40" s="34">
        <v>2250</v>
      </c>
      <c r="C40" s="48">
        <v>560</v>
      </c>
      <c r="D40" s="48">
        <v>560</v>
      </c>
      <c r="E40" s="36">
        <v>473.13</v>
      </c>
      <c r="F40" s="36">
        <v>473.13</v>
      </c>
      <c r="G40" s="36">
        <f t="shared" si="0"/>
        <v>86.87</v>
      </c>
      <c r="H40" s="36">
        <f t="shared" si="1"/>
        <v>84.48750000000001</v>
      </c>
      <c r="I40" s="39"/>
      <c r="J40" s="36"/>
      <c r="K40" s="17"/>
      <c r="L40" s="1"/>
      <c r="M40" s="1"/>
      <c r="N40" s="1"/>
      <c r="O40" s="1"/>
    </row>
    <row r="41" spans="2:15" ht="18.75">
      <c r="B41" s="34">
        <v>2272</v>
      </c>
      <c r="C41" s="48">
        <v>756</v>
      </c>
      <c r="D41" s="48">
        <v>756</v>
      </c>
      <c r="E41" s="36">
        <v>755.85</v>
      </c>
      <c r="F41" s="36">
        <v>755.85</v>
      </c>
      <c r="G41" s="36">
        <f t="shared" si="0"/>
        <v>0.14999999999997726</v>
      </c>
      <c r="H41" s="36">
        <f t="shared" si="1"/>
        <v>99.98015873015873</v>
      </c>
      <c r="I41" s="39"/>
      <c r="J41" s="36"/>
      <c r="K41" s="17"/>
      <c r="L41" s="1"/>
      <c r="M41" s="1"/>
      <c r="N41" s="1"/>
      <c r="O41" s="1"/>
    </row>
    <row r="42" spans="2:15" ht="18.75">
      <c r="B42" s="34">
        <v>2273</v>
      </c>
      <c r="C42" s="48">
        <v>12618</v>
      </c>
      <c r="D42" s="48">
        <v>12618</v>
      </c>
      <c r="E42" s="36">
        <v>12618</v>
      </c>
      <c r="F42" s="36">
        <v>12618</v>
      </c>
      <c r="G42" s="36">
        <f t="shared" si="0"/>
        <v>0</v>
      </c>
      <c r="H42" s="36">
        <f t="shared" si="1"/>
        <v>100</v>
      </c>
      <c r="I42" s="39"/>
      <c r="J42" s="36"/>
      <c r="K42" s="17"/>
      <c r="L42" s="1"/>
      <c r="M42" s="1"/>
      <c r="N42" s="1"/>
      <c r="O42" s="1"/>
    </row>
    <row r="43" spans="2:15" ht="18.75">
      <c r="B43" s="34">
        <v>2274</v>
      </c>
      <c r="C43" s="48">
        <v>113708</v>
      </c>
      <c r="D43" s="48">
        <v>113708</v>
      </c>
      <c r="E43" s="36">
        <v>113003.56</v>
      </c>
      <c r="F43" s="36">
        <v>113003.56</v>
      </c>
      <c r="G43" s="36">
        <f t="shared" si="0"/>
        <v>704.4400000000023</v>
      </c>
      <c r="H43" s="36">
        <f t="shared" si="1"/>
        <v>99.38048334330038</v>
      </c>
      <c r="I43" s="39"/>
      <c r="J43" s="36"/>
      <c r="K43" s="17"/>
      <c r="L43" s="1"/>
      <c r="M43" s="1"/>
      <c r="N43" s="1"/>
      <c r="O43" s="1"/>
    </row>
    <row r="44" spans="2:15" ht="18.75">
      <c r="B44" s="34">
        <v>2282</v>
      </c>
      <c r="C44" s="48">
        <v>320</v>
      </c>
      <c r="D44" s="48">
        <v>320</v>
      </c>
      <c r="E44" s="36">
        <v>280</v>
      </c>
      <c r="F44" s="36">
        <v>280</v>
      </c>
      <c r="G44" s="36">
        <f t="shared" si="0"/>
        <v>40</v>
      </c>
      <c r="H44" s="36">
        <f t="shared" si="1"/>
        <v>87.5</v>
      </c>
      <c r="I44" s="39"/>
      <c r="J44" s="36"/>
      <c r="K44" s="17"/>
      <c r="L44" s="1"/>
      <c r="M44" s="1"/>
      <c r="N44" s="1"/>
      <c r="O44" s="1"/>
    </row>
    <row r="45" spans="2:15" ht="18.75">
      <c r="B45" s="29"/>
      <c r="C45" s="38">
        <f>SUM(C36:C44)</f>
        <v>2333677</v>
      </c>
      <c r="D45" s="38">
        <f>SUM(D36:D44)</f>
        <v>2333677</v>
      </c>
      <c r="E45" s="38">
        <f>SUM(E36:E44)</f>
        <v>2332802.58</v>
      </c>
      <c r="F45" s="38">
        <f>SUM(F36:F44)</f>
        <v>2332802.58</v>
      </c>
      <c r="G45" s="33">
        <f t="shared" si="0"/>
        <v>874.4199999999255</v>
      </c>
      <c r="H45" s="33">
        <f t="shared" si="1"/>
        <v>99.9625303758832</v>
      </c>
      <c r="I45" s="43">
        <f>SUM(I36:I43)</f>
        <v>0</v>
      </c>
      <c r="J45" s="38">
        <f>SUM(J36:J43)</f>
        <v>0</v>
      </c>
      <c r="K45" s="18"/>
      <c r="L45" s="18"/>
      <c r="M45" s="18"/>
      <c r="N45" s="18"/>
      <c r="O45" s="18"/>
    </row>
    <row r="46" spans="2:15" ht="17.25" customHeight="1">
      <c r="B46" s="34"/>
      <c r="C46" s="48"/>
      <c r="D46" s="35"/>
      <c r="E46" s="35"/>
      <c r="F46" s="40"/>
      <c r="G46" s="36"/>
      <c r="H46" s="36"/>
      <c r="I46" s="41"/>
      <c r="J46" s="35"/>
      <c r="K46" s="18"/>
      <c r="L46" s="1"/>
      <c r="M46" s="1"/>
      <c r="N46" s="1"/>
      <c r="O46" s="1"/>
    </row>
    <row r="47" spans="2:15" ht="18.75">
      <c r="B47" s="29">
        <v>110502</v>
      </c>
      <c r="C47" s="47"/>
      <c r="D47" s="35"/>
      <c r="E47" s="35"/>
      <c r="F47" s="40"/>
      <c r="G47" s="36"/>
      <c r="H47" s="36"/>
      <c r="I47" s="41"/>
      <c r="J47" s="35"/>
      <c r="K47" s="18"/>
      <c r="L47" s="1"/>
      <c r="M47" s="1"/>
      <c r="N47" s="1"/>
      <c r="O47" s="1"/>
    </row>
    <row r="48" spans="2:15" ht="18.75">
      <c r="B48" s="34">
        <v>2111</v>
      </c>
      <c r="C48" s="48">
        <v>130081</v>
      </c>
      <c r="D48" s="48">
        <v>130081</v>
      </c>
      <c r="E48" s="35">
        <v>130081</v>
      </c>
      <c r="F48" s="35">
        <v>130081</v>
      </c>
      <c r="G48" s="36">
        <f aca="true" t="shared" si="2" ref="G48:G54">D48-F48</f>
        <v>0</v>
      </c>
      <c r="H48" s="36">
        <f aca="true" t="shared" si="3" ref="H48:H54">F48/D48*100</f>
        <v>100</v>
      </c>
      <c r="I48" s="41"/>
      <c r="J48" s="35"/>
      <c r="K48" s="18"/>
      <c r="L48" s="1"/>
      <c r="M48" s="1"/>
      <c r="N48" s="1"/>
      <c r="O48" s="1"/>
    </row>
    <row r="49" spans="2:15" ht="18.75">
      <c r="B49" s="34">
        <v>2120</v>
      </c>
      <c r="C49" s="48">
        <v>28619</v>
      </c>
      <c r="D49" s="48">
        <v>28619</v>
      </c>
      <c r="E49" s="35">
        <v>28619</v>
      </c>
      <c r="F49" s="35">
        <v>28619</v>
      </c>
      <c r="G49" s="36">
        <f t="shared" si="2"/>
        <v>0</v>
      </c>
      <c r="H49" s="36">
        <f t="shared" si="3"/>
        <v>100</v>
      </c>
      <c r="I49" s="41"/>
      <c r="J49" s="35"/>
      <c r="K49" s="18"/>
      <c r="L49" s="1"/>
      <c r="M49" s="1"/>
      <c r="N49" s="1"/>
      <c r="O49" s="1"/>
    </row>
    <row r="50" spans="2:15" ht="18.75">
      <c r="B50" s="34">
        <v>2210</v>
      </c>
      <c r="C50" s="48">
        <v>8845</v>
      </c>
      <c r="D50" s="48">
        <v>8845</v>
      </c>
      <c r="E50" s="35">
        <v>8844.62</v>
      </c>
      <c r="F50" s="35">
        <v>8844.62</v>
      </c>
      <c r="G50" s="36">
        <f t="shared" si="2"/>
        <v>0.37999999999919964</v>
      </c>
      <c r="H50" s="36">
        <f t="shared" si="3"/>
        <v>99.99570378745054</v>
      </c>
      <c r="I50" s="41"/>
      <c r="J50" s="35"/>
      <c r="K50" s="18"/>
      <c r="L50" s="1"/>
      <c r="M50" s="11"/>
      <c r="N50" s="11"/>
      <c r="O50" s="1"/>
    </row>
    <row r="51" spans="2:15" ht="18.75">
      <c r="B51" s="34">
        <v>2240</v>
      </c>
      <c r="C51" s="48">
        <v>5549</v>
      </c>
      <c r="D51" s="48">
        <v>5549</v>
      </c>
      <c r="E51" s="35">
        <v>5500.91</v>
      </c>
      <c r="F51" s="35">
        <v>5500.91</v>
      </c>
      <c r="G51" s="36">
        <f t="shared" si="2"/>
        <v>48.090000000000146</v>
      </c>
      <c r="H51" s="36">
        <f t="shared" si="3"/>
        <v>99.13335736168679</v>
      </c>
      <c r="I51" s="41"/>
      <c r="J51" s="35"/>
      <c r="K51" s="18"/>
      <c r="L51" s="1"/>
      <c r="M51" s="11"/>
      <c r="N51" s="11"/>
      <c r="O51" s="1"/>
    </row>
    <row r="52" spans="2:15" ht="18.75">
      <c r="B52" s="34">
        <v>2250</v>
      </c>
      <c r="C52" s="48">
        <v>240</v>
      </c>
      <c r="D52" s="48">
        <v>240</v>
      </c>
      <c r="E52" s="35">
        <v>160</v>
      </c>
      <c r="F52" s="35">
        <v>160</v>
      </c>
      <c r="G52" s="36">
        <f t="shared" si="2"/>
        <v>80</v>
      </c>
      <c r="H52" s="36">
        <f t="shared" si="3"/>
        <v>66.66666666666666</v>
      </c>
      <c r="I52" s="41"/>
      <c r="J52" s="35"/>
      <c r="K52" s="18"/>
      <c r="L52" s="1"/>
      <c r="M52" s="11"/>
      <c r="N52" s="11"/>
      <c r="O52" s="1"/>
    </row>
    <row r="53" spans="2:15" ht="18.75">
      <c r="B53" s="34">
        <v>2272</v>
      </c>
      <c r="C53" s="48">
        <v>78</v>
      </c>
      <c r="D53" s="48">
        <v>78</v>
      </c>
      <c r="E53" s="35">
        <v>77.97</v>
      </c>
      <c r="F53" s="35">
        <v>77.97</v>
      </c>
      <c r="G53" s="36">
        <f t="shared" si="2"/>
        <v>0.030000000000001137</v>
      </c>
      <c r="H53" s="36">
        <f t="shared" si="3"/>
        <v>99.96153846153845</v>
      </c>
      <c r="I53" s="41"/>
      <c r="J53" s="35"/>
      <c r="K53" s="18"/>
      <c r="L53" s="1"/>
      <c r="M53" s="11"/>
      <c r="N53" s="11"/>
      <c r="O53" s="1"/>
    </row>
    <row r="54" spans="2:15" ht="18.75">
      <c r="B54" s="34">
        <v>2273</v>
      </c>
      <c r="C54" s="48">
        <v>2037</v>
      </c>
      <c r="D54" s="48">
        <v>2037</v>
      </c>
      <c r="E54" s="35">
        <v>2035.83</v>
      </c>
      <c r="F54" s="35">
        <v>2035.83</v>
      </c>
      <c r="G54" s="36">
        <f t="shared" si="2"/>
        <v>1.1700000000000728</v>
      </c>
      <c r="H54" s="36">
        <f t="shared" si="3"/>
        <v>99.94256259204712</v>
      </c>
      <c r="I54" s="41"/>
      <c r="J54" s="35"/>
      <c r="K54" s="18"/>
      <c r="L54" s="1"/>
      <c r="M54" s="11"/>
      <c r="N54" s="11"/>
      <c r="O54" s="1"/>
    </row>
    <row r="55" spans="2:15" ht="18.75">
      <c r="B55" s="34">
        <v>2274</v>
      </c>
      <c r="C55" s="48">
        <v>2705</v>
      </c>
      <c r="D55" s="48">
        <v>2705</v>
      </c>
      <c r="E55" s="36">
        <v>2702.14</v>
      </c>
      <c r="F55" s="36">
        <v>2702.14</v>
      </c>
      <c r="G55" s="36">
        <f t="shared" si="0"/>
        <v>2.8600000000001273</v>
      </c>
      <c r="H55" s="36">
        <f t="shared" si="1"/>
        <v>99.89426987060997</v>
      </c>
      <c r="I55" s="39"/>
      <c r="J55" s="36"/>
      <c r="K55" s="17"/>
      <c r="L55" s="1"/>
      <c r="M55" s="11"/>
      <c r="N55" s="11"/>
      <c r="O55" s="1"/>
    </row>
    <row r="56" spans="2:15" ht="18.75">
      <c r="B56" s="34"/>
      <c r="C56" s="48"/>
      <c r="D56" s="35"/>
      <c r="E56" s="36"/>
      <c r="F56" s="36"/>
      <c r="G56" s="36"/>
      <c r="H56" s="36"/>
      <c r="I56" s="39"/>
      <c r="J56" s="36"/>
      <c r="K56" s="17"/>
      <c r="L56" s="1"/>
      <c r="M56" s="11"/>
      <c r="N56" s="11"/>
      <c r="O56" s="1"/>
    </row>
    <row r="57" spans="2:15" ht="18.75">
      <c r="B57" s="29"/>
      <c r="C57" s="38">
        <f>SUM(C48:C56)</f>
        <v>178154</v>
      </c>
      <c r="D57" s="38">
        <f>SUM(D48:D56)</f>
        <v>178154</v>
      </c>
      <c r="E57" s="38">
        <f>SUM(E48:E56)</f>
        <v>178021.47</v>
      </c>
      <c r="F57" s="38">
        <f>SUM(F48:F56)</f>
        <v>178021.47</v>
      </c>
      <c r="G57" s="33">
        <f t="shared" si="0"/>
        <v>132.52999999999884</v>
      </c>
      <c r="H57" s="33">
        <f t="shared" si="1"/>
        <v>99.92560930430976</v>
      </c>
      <c r="I57" s="43">
        <f>SUM(I48:I55)</f>
        <v>0</v>
      </c>
      <c r="J57" s="38">
        <f>SUM(J48:J55)</f>
        <v>0</v>
      </c>
      <c r="K57" s="18"/>
      <c r="L57" s="1"/>
      <c r="M57" s="11"/>
      <c r="N57" s="11"/>
      <c r="O57" s="1"/>
    </row>
    <row r="58" spans="2:15" ht="18.75">
      <c r="B58" s="34"/>
      <c r="C58" s="48"/>
      <c r="D58" s="35"/>
      <c r="E58" s="36"/>
      <c r="F58" s="37"/>
      <c r="G58" s="36"/>
      <c r="H58" s="36"/>
      <c r="I58" s="39"/>
      <c r="J58" s="36"/>
      <c r="K58" s="17"/>
      <c r="L58" s="1"/>
      <c r="M58" s="1"/>
      <c r="N58" s="1"/>
      <c r="O58" s="1"/>
    </row>
    <row r="59" spans="2:15" ht="18.75">
      <c r="B59" s="29">
        <v>110000</v>
      </c>
      <c r="C59" s="38">
        <f>C57+C45+C33+C28+C16</f>
        <v>2992294</v>
      </c>
      <c r="D59" s="38">
        <f>D57+D45+D33+D28+D16</f>
        <v>2992294</v>
      </c>
      <c r="E59" s="38">
        <f>E57+E45+E33+E28+E16</f>
        <v>2980063.64</v>
      </c>
      <c r="F59" s="38">
        <f>F57+F45+F33+F28+F16</f>
        <v>2980063.64</v>
      </c>
      <c r="G59" s="33">
        <f t="shared" si="0"/>
        <v>12230.35999999987</v>
      </c>
      <c r="H59" s="33">
        <f t="shared" si="1"/>
        <v>99.59127144592075</v>
      </c>
      <c r="I59" s="43">
        <f>I57+I45+I33+I28+I16</f>
        <v>0</v>
      </c>
      <c r="J59" s="38">
        <f>J57+J45+J33+J28+J16</f>
        <v>0</v>
      </c>
      <c r="K59" s="19"/>
      <c r="L59" s="19"/>
      <c r="M59" s="19"/>
      <c r="N59" s="19"/>
      <c r="O59" s="19"/>
    </row>
    <row r="60" spans="2:15" ht="18.75">
      <c r="B60" s="34"/>
      <c r="C60" s="48"/>
      <c r="D60" s="35"/>
      <c r="E60" s="36"/>
      <c r="F60" s="37"/>
      <c r="G60" s="36"/>
      <c r="H60" s="36"/>
      <c r="I60" s="39"/>
      <c r="J60" s="36"/>
      <c r="K60" s="17"/>
      <c r="L60" s="1"/>
      <c r="M60" s="1"/>
      <c r="N60" s="1"/>
      <c r="O60" s="1"/>
    </row>
    <row r="61" spans="2:15" ht="18.75">
      <c r="B61" s="29">
        <v>10116</v>
      </c>
      <c r="C61" s="47"/>
      <c r="D61" s="35"/>
      <c r="E61" s="36"/>
      <c r="F61" s="37"/>
      <c r="G61" s="36"/>
      <c r="H61" s="36"/>
      <c r="I61" s="39"/>
      <c r="J61" s="36"/>
      <c r="K61" s="17"/>
      <c r="L61" s="1"/>
      <c r="M61" s="1"/>
      <c r="N61" s="1"/>
      <c r="O61" s="1"/>
    </row>
    <row r="62" spans="2:15" ht="18.75">
      <c r="B62" s="34">
        <v>2111</v>
      </c>
      <c r="C62" s="48">
        <v>130996</v>
      </c>
      <c r="D62" s="48">
        <v>130996</v>
      </c>
      <c r="E62" s="36">
        <v>123549.64</v>
      </c>
      <c r="F62" s="36">
        <v>123549.64</v>
      </c>
      <c r="G62" s="36">
        <f t="shared" si="0"/>
        <v>7446.360000000001</v>
      </c>
      <c r="H62" s="36">
        <f t="shared" si="1"/>
        <v>94.31558215518031</v>
      </c>
      <c r="I62" s="39"/>
      <c r="J62" s="36"/>
      <c r="K62" s="17"/>
      <c r="L62" s="1"/>
      <c r="M62" s="1"/>
      <c r="N62" s="1"/>
      <c r="O62" s="1"/>
    </row>
    <row r="63" spans="2:15" ht="18.75">
      <c r="B63" s="34">
        <v>2120</v>
      </c>
      <c r="C63" s="48">
        <v>28819</v>
      </c>
      <c r="D63" s="48">
        <v>28819</v>
      </c>
      <c r="E63" s="36">
        <v>27334.82</v>
      </c>
      <c r="F63" s="36">
        <v>27334.82</v>
      </c>
      <c r="G63" s="36">
        <f t="shared" si="0"/>
        <v>1484.1800000000003</v>
      </c>
      <c r="H63" s="36">
        <f t="shared" si="1"/>
        <v>94.84999479510046</v>
      </c>
      <c r="I63" s="39"/>
      <c r="J63" s="36"/>
      <c r="K63" s="17"/>
      <c r="L63" s="1"/>
      <c r="M63" s="1"/>
      <c r="N63" s="1"/>
      <c r="O63" s="1"/>
    </row>
    <row r="64" spans="2:15" ht="18.75">
      <c r="B64" s="34">
        <v>2210</v>
      </c>
      <c r="C64" s="48">
        <v>1141</v>
      </c>
      <c r="D64" s="48">
        <v>1141</v>
      </c>
      <c r="E64" s="36">
        <v>1141</v>
      </c>
      <c r="F64" s="36">
        <v>1141</v>
      </c>
      <c r="G64" s="36">
        <f t="shared" si="0"/>
        <v>0</v>
      </c>
      <c r="H64" s="36">
        <f t="shared" si="1"/>
        <v>100</v>
      </c>
      <c r="I64" s="39"/>
      <c r="J64" s="36"/>
      <c r="K64" s="17"/>
      <c r="L64" s="1"/>
      <c r="M64" s="1"/>
      <c r="N64" s="1"/>
      <c r="O64" s="1"/>
    </row>
    <row r="65" spans="2:15" ht="18.75">
      <c r="B65" s="34">
        <v>2240</v>
      </c>
      <c r="C65" s="48">
        <v>2800</v>
      </c>
      <c r="D65" s="48">
        <v>2800</v>
      </c>
      <c r="E65" s="36">
        <v>2798.34</v>
      </c>
      <c r="F65" s="36">
        <v>2798.34</v>
      </c>
      <c r="G65" s="36">
        <f t="shared" si="0"/>
        <v>1.6599999999998545</v>
      </c>
      <c r="H65" s="36">
        <f t="shared" si="1"/>
        <v>99.9407142857143</v>
      </c>
      <c r="I65" s="39"/>
      <c r="J65" s="36"/>
      <c r="K65" s="17"/>
      <c r="L65" s="1"/>
      <c r="M65" s="1"/>
      <c r="N65" s="1"/>
      <c r="O65" s="1"/>
    </row>
    <row r="66" spans="2:15" ht="18.75">
      <c r="B66" s="34">
        <v>2272</v>
      </c>
      <c r="C66" s="48">
        <v>49</v>
      </c>
      <c r="D66" s="48">
        <v>49</v>
      </c>
      <c r="E66" s="36">
        <v>48.93</v>
      </c>
      <c r="F66" s="36">
        <v>48.93</v>
      </c>
      <c r="G66" s="36">
        <f t="shared" si="0"/>
        <v>0.07000000000000028</v>
      </c>
      <c r="H66" s="36">
        <f t="shared" si="1"/>
        <v>99.85714285714286</v>
      </c>
      <c r="I66" s="39"/>
      <c r="J66" s="36"/>
      <c r="K66" s="17"/>
      <c r="L66" s="1"/>
      <c r="M66" s="1"/>
      <c r="N66" s="1"/>
      <c r="O66" s="1"/>
    </row>
    <row r="67" spans="2:15" ht="18.75">
      <c r="B67" s="34">
        <v>2273</v>
      </c>
      <c r="C67" s="48">
        <v>2252</v>
      </c>
      <c r="D67" s="48">
        <v>2252</v>
      </c>
      <c r="E67" s="36">
        <v>2251.81</v>
      </c>
      <c r="F67" s="36">
        <v>2251.81</v>
      </c>
      <c r="G67" s="36">
        <f t="shared" si="0"/>
        <v>0.19000000000005457</v>
      </c>
      <c r="H67" s="36">
        <f t="shared" si="1"/>
        <v>99.99156305506216</v>
      </c>
      <c r="I67" s="39"/>
      <c r="J67" s="36"/>
      <c r="K67" s="17"/>
      <c r="L67" s="1"/>
      <c r="M67" s="1"/>
      <c r="N67" s="1"/>
      <c r="O67" s="1"/>
    </row>
    <row r="68" spans="2:15" ht="18.75">
      <c r="B68" s="34">
        <v>2274</v>
      </c>
      <c r="C68" s="48">
        <v>2948</v>
      </c>
      <c r="D68" s="48">
        <v>2948</v>
      </c>
      <c r="E68" s="36">
        <v>2867.03</v>
      </c>
      <c r="F68" s="36">
        <v>2867.03</v>
      </c>
      <c r="G68" s="36">
        <f t="shared" si="0"/>
        <v>80.9699999999998</v>
      </c>
      <c r="H68" s="36">
        <f t="shared" si="1"/>
        <v>97.25339213025781</v>
      </c>
      <c r="I68" s="39"/>
      <c r="J68" s="36"/>
      <c r="K68" s="17"/>
      <c r="L68" s="1"/>
      <c r="M68" s="1"/>
      <c r="N68" s="1"/>
      <c r="O68" s="1"/>
    </row>
    <row r="69" spans="2:15" ht="18.75">
      <c r="B69" s="34"/>
      <c r="C69" s="48"/>
      <c r="D69" s="36"/>
      <c r="E69" s="36"/>
      <c r="F69" s="36"/>
      <c r="G69" s="36"/>
      <c r="H69" s="36"/>
      <c r="I69" s="39"/>
      <c r="J69" s="36"/>
      <c r="K69" s="17"/>
      <c r="L69" s="1"/>
      <c r="M69" s="1"/>
      <c r="N69" s="1"/>
      <c r="O69" s="1"/>
    </row>
    <row r="70" spans="2:15" ht="18.75">
      <c r="B70" s="29"/>
      <c r="C70" s="33">
        <f>SUM(C62:C69)</f>
        <v>169005</v>
      </c>
      <c r="D70" s="33">
        <f>SUM(D62:D69)</f>
        <v>169005</v>
      </c>
      <c r="E70" s="33">
        <f>SUM(E62:E69)</f>
        <v>159991.56999999998</v>
      </c>
      <c r="F70" s="33">
        <f>SUM(F62:F69)</f>
        <v>159991.56999999998</v>
      </c>
      <c r="G70" s="33">
        <f t="shared" si="0"/>
        <v>9013.430000000022</v>
      </c>
      <c r="H70" s="33">
        <f t="shared" si="1"/>
        <v>94.66676725540664</v>
      </c>
      <c r="I70" s="45">
        <f>SUM(I62:I68)</f>
        <v>0</v>
      </c>
      <c r="J70" s="33">
        <f>SUM(J62:J68)</f>
        <v>0</v>
      </c>
      <c r="K70" s="17"/>
      <c r="L70" s="1"/>
      <c r="M70" s="1"/>
      <c r="N70" s="1"/>
      <c r="O70" s="1"/>
    </row>
    <row r="71" spans="2:15" ht="18.75">
      <c r="B71" s="34"/>
      <c r="C71" s="48"/>
      <c r="D71" s="36"/>
      <c r="E71" s="36"/>
      <c r="F71" s="36"/>
      <c r="G71" s="36"/>
      <c r="H71" s="36"/>
      <c r="I71" s="39"/>
      <c r="J71" s="36"/>
      <c r="K71" s="17"/>
      <c r="L71" s="1"/>
      <c r="M71" s="1"/>
      <c r="N71" s="1"/>
      <c r="O71" s="1"/>
    </row>
    <row r="72" spans="2:15" ht="18.75">
      <c r="B72" s="29" t="s">
        <v>0</v>
      </c>
      <c r="C72" s="33">
        <f>C59+C70</f>
        <v>3161299</v>
      </c>
      <c r="D72" s="33">
        <f>D59+D70</f>
        <v>3161299</v>
      </c>
      <c r="E72" s="33">
        <f>E59+E70</f>
        <v>3140055.21</v>
      </c>
      <c r="F72" s="33">
        <f>F59+F70</f>
        <v>3140055.21</v>
      </c>
      <c r="G72" s="33">
        <f t="shared" si="0"/>
        <v>21243.790000000037</v>
      </c>
      <c r="H72" s="33">
        <f t="shared" si="1"/>
        <v>99.32800440578382</v>
      </c>
      <c r="I72" s="45">
        <f>I59+I70</f>
        <v>0</v>
      </c>
      <c r="J72" s="33">
        <f>J59+J70</f>
        <v>0</v>
      </c>
      <c r="K72" s="16"/>
      <c r="L72" s="16"/>
      <c r="M72" s="16"/>
      <c r="N72" s="16"/>
      <c r="O72" s="16"/>
    </row>
    <row r="73" spans="2:15" ht="18.75">
      <c r="B73" s="22"/>
      <c r="C73" s="23"/>
      <c r="D73" s="23"/>
      <c r="E73" s="23"/>
      <c r="F73" s="23"/>
      <c r="G73" s="23"/>
      <c r="H73" s="23"/>
      <c r="I73" s="23"/>
      <c r="J73" s="23"/>
      <c r="K73" s="1"/>
      <c r="L73" s="1"/>
      <c r="M73" s="1"/>
      <c r="N73" s="1"/>
      <c r="O73" s="1"/>
    </row>
    <row r="74" spans="2:15" ht="18.75">
      <c r="B74" s="22"/>
      <c r="C74" s="23"/>
      <c r="D74" s="23"/>
      <c r="E74" s="23"/>
      <c r="F74" s="23"/>
      <c r="G74" s="23"/>
      <c r="H74" s="23"/>
      <c r="I74" s="23"/>
      <c r="J74" s="23"/>
      <c r="K74" s="1"/>
      <c r="L74" s="1"/>
      <c r="M74" s="1"/>
      <c r="N74" s="1"/>
      <c r="O74" s="1"/>
    </row>
    <row r="75" spans="2:15" ht="18.75">
      <c r="B75" s="57" t="s">
        <v>11</v>
      </c>
      <c r="C75" s="58"/>
      <c r="D75" s="58"/>
      <c r="E75" s="24"/>
      <c r="F75" s="24" t="s">
        <v>14</v>
      </c>
      <c r="G75" s="24"/>
      <c r="H75" s="24"/>
      <c r="I75" s="24"/>
      <c r="J75" s="24"/>
      <c r="K75" s="1"/>
      <c r="L75" s="1"/>
      <c r="M75" s="1"/>
      <c r="N75" s="1"/>
      <c r="O75" s="1"/>
    </row>
    <row r="76" spans="2:15" ht="18.75">
      <c r="B76" s="25"/>
      <c r="C76" s="24"/>
      <c r="D76" s="24"/>
      <c r="E76" s="24"/>
      <c r="F76" s="24"/>
      <c r="G76" s="24"/>
      <c r="H76" s="24"/>
      <c r="I76" s="24"/>
      <c r="J76" s="24"/>
      <c r="K76" s="1"/>
      <c r="L76" s="1"/>
      <c r="M76" s="1"/>
      <c r="N76" s="1"/>
      <c r="O76" s="1"/>
    </row>
    <row r="77" spans="2:15" ht="18.75">
      <c r="B77" s="25" t="s">
        <v>13</v>
      </c>
      <c r="C77" s="24"/>
      <c r="D77" s="24"/>
      <c r="E77" s="24"/>
      <c r="F77" s="24" t="s">
        <v>12</v>
      </c>
      <c r="G77" s="24"/>
      <c r="H77" s="24"/>
      <c r="I77" s="24"/>
      <c r="J77" s="24"/>
      <c r="K77" s="1"/>
      <c r="L77" s="1"/>
      <c r="M77" s="1"/>
      <c r="N77" s="1"/>
      <c r="O77" s="1"/>
    </row>
    <row r="78" spans="2:15" ht="18.75">
      <c r="B78" s="25"/>
      <c r="C78" s="24"/>
      <c r="D78" s="24"/>
      <c r="E78" s="24"/>
      <c r="F78" s="24"/>
      <c r="G78" s="24"/>
      <c r="H78" s="24"/>
      <c r="I78" s="24"/>
      <c r="J78" s="24"/>
      <c r="K78" s="1"/>
      <c r="L78" s="1"/>
      <c r="M78" s="1"/>
      <c r="N78" s="1"/>
      <c r="O78" s="1"/>
    </row>
    <row r="79" spans="2:15" ht="19.5" thickBot="1">
      <c r="B79" s="26"/>
      <c r="C79" s="27"/>
      <c r="D79" s="27"/>
      <c r="E79" s="27"/>
      <c r="F79" s="27"/>
      <c r="G79" s="27"/>
      <c r="H79" s="27"/>
      <c r="I79" s="27"/>
      <c r="J79" s="27"/>
      <c r="K79" s="1"/>
      <c r="L79" s="1"/>
      <c r="M79" s="1"/>
      <c r="N79" s="1"/>
      <c r="O79" s="1"/>
    </row>
    <row r="80" spans="2:10" ht="18.75">
      <c r="B80" s="28"/>
      <c r="C80" s="28"/>
      <c r="D80" s="28"/>
      <c r="E80" s="28"/>
      <c r="F80" s="28"/>
      <c r="G80" s="28"/>
      <c r="H80" s="28"/>
      <c r="I80" s="28"/>
      <c r="J80" s="28"/>
    </row>
    <row r="81" spans="2:5" ht="15.75">
      <c r="B81" s="4"/>
      <c r="C81" s="4"/>
      <c r="D81" s="4"/>
      <c r="E81" s="4"/>
    </row>
  </sheetData>
  <sheetProtection/>
  <mergeCells count="15">
    <mergeCell ref="F8:F9"/>
    <mergeCell ref="G8:G9"/>
    <mergeCell ref="H8:H9"/>
    <mergeCell ref="B75:D75"/>
    <mergeCell ref="E8:E9"/>
    <mergeCell ref="B7:B9"/>
    <mergeCell ref="D7:D9"/>
    <mergeCell ref="C7:C9"/>
    <mergeCell ref="I8:I9"/>
    <mergeCell ref="J8:J9"/>
    <mergeCell ref="K8:K9"/>
    <mergeCell ref="L8:L9"/>
    <mergeCell ref="N8:N9"/>
    <mergeCell ref="K7:O7"/>
    <mergeCell ref="M8:M9"/>
  </mergeCells>
  <printOptions/>
  <pageMargins left="0.1968503937007874" right="0.15748031496062992" top="0.07874015748031496" bottom="0.1968503937007874" header="0.5118110236220472" footer="0.5118110236220472"/>
  <pageSetup horizontalDpi="600" verticalDpi="600" orientation="portrait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sakretar</dc:creator>
  <cp:keywords/>
  <dc:description/>
  <cp:lastModifiedBy>user</cp:lastModifiedBy>
  <cp:lastPrinted>2016-09-29T06:59:45Z</cp:lastPrinted>
  <dcterms:created xsi:type="dcterms:W3CDTF">2004-03-26T06:52:34Z</dcterms:created>
  <dcterms:modified xsi:type="dcterms:W3CDTF">2017-01-03T11:06:14Z</dcterms:modified>
  <cp:category/>
  <cp:version/>
  <cp:contentType/>
  <cp:contentStatus/>
</cp:coreProperties>
</file>