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<sst xmlns="http://schemas.openxmlformats.org/spreadsheetml/2006/main" count="94" uniqueCount="80">
  <si>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</si>
  <si>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</si>
  <si>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</si>
  <si>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</si>
  <si>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</si>
  <si>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</si>
  <si>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</si>
  <si>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Дотації</t>
  </si>
  <si>
    <t>Власні надходження бюджетних установ</t>
  </si>
  <si>
    <t xml:space="preserve">     - державна допомога  сім"ям з дітьми, малозабезпеченим сім"ям, інвалідам з дитинства та дітям інвалідам</t>
  </si>
  <si>
    <t xml:space="preserve">        - пільги </t>
  </si>
  <si>
    <t xml:space="preserve">        - субсидії населенню  </t>
  </si>
  <si>
    <t>Культура</t>
  </si>
  <si>
    <t>Екологічний податок</t>
  </si>
  <si>
    <t>Резервний фонд</t>
  </si>
  <si>
    <t>%  вико нання</t>
  </si>
  <si>
    <t>Національна програма інформатизації</t>
  </si>
  <si>
    <t>Всього доходів по спецфонду без власних надходжень установ</t>
  </si>
  <si>
    <t>Інші видатки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</si>
  <si>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</si>
  <si>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</si>
  <si>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</si>
  <si>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 план періоду</t>
  </si>
  <si>
    <t xml:space="preserve">виконання  </t>
  </si>
  <si>
    <t>Соціальний  захист населення</t>
  </si>
  <si>
    <t>Утилізація відходів</t>
  </si>
  <si>
    <t xml:space="preserve">Субвенції </t>
  </si>
  <si>
    <t>Плата за надання інших адміністративних послуг</t>
  </si>
  <si>
    <t>Державне мито</t>
  </si>
  <si>
    <t xml:space="preserve">Інші надходження </t>
  </si>
  <si>
    <t>Збір за провадження деяких видів підприємницької діяльності</t>
  </si>
  <si>
    <t xml:space="preserve">  - податок на нерухоме майно, відмінне від земельної ділянки</t>
  </si>
  <si>
    <t xml:space="preserve">  - плата за землю, в т.ч. 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</si>
  <si>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</si>
  <si>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</si>
  <si>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</si>
  <si>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</si>
  <si>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юридичних осіб</t>
  </si>
  <si>
    <t xml:space="preserve">      земельний податок з фізичних осіб</t>
  </si>
  <si>
    <t xml:space="preserve">     орендна плата з фізичних осіб</t>
  </si>
  <si>
    <t xml:space="preserve">        -   Транспортний податок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</si>
  <si>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</si>
  <si>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</si>
  <si>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</si>
  <si>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>Медична субвенція з державного бюджету місцевим бюджетам</t>
  </si>
  <si>
    <t>ВСЬОГО  ДОХОДІВ</t>
  </si>
  <si>
    <t xml:space="preserve">  - Єдиний податок</t>
  </si>
  <si>
    <t xml:space="preserve">   - Збір за провадження деяких видів підприємницької діяльності</t>
  </si>
  <si>
    <t xml:space="preserve">% вико нання 2017 р до 2016 р </t>
  </si>
  <si>
    <t>Державне управління</t>
  </si>
  <si>
    <t>Охорона здоров'я</t>
  </si>
  <si>
    <t>% вико нання 2017р до 2016 р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</si>
  <si>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</si>
  <si>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</si>
  <si>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Утримання та розвиток інфраструктури доріг</t>
  </si>
  <si>
    <t>Сприяння розвитку малого та середнього підприємництва</t>
  </si>
  <si>
    <t>Видатки на запобігання та ліквідацію надзвичайних ситуацій та наслідків стихійного лиха</t>
  </si>
  <si>
    <t>Заходи та роботи з мобілізаційної підготовки місцевого значення</t>
  </si>
  <si>
    <t>Інші субвенції</t>
  </si>
  <si>
    <t>Будівництво</t>
  </si>
  <si>
    <t xml:space="preserve"> -забезпечення соціальними  послугами громадян, які не здатні до самообслуговування</t>
  </si>
  <si>
    <t>Внески до статутного капіталу суб’єктів господарювання</t>
  </si>
  <si>
    <t>Плата за розміщення тимчасово вільних коштів місцевих бюджетів</t>
  </si>
  <si>
    <t>Всього</t>
  </si>
  <si>
    <t xml:space="preserve">             Виконання міського бюджету за 9 місяців 2017 року</t>
  </si>
  <si>
    <t xml:space="preserve">9 місяців 2016 року </t>
  </si>
  <si>
    <t xml:space="preserve"> -центри соціальних служб для сім`ї, дітей та молоді</t>
  </si>
  <si>
    <t>Проведення заходів із землеустрою</t>
  </si>
  <si>
    <t>Податок та збір на доходи фізичних осіб</t>
  </si>
  <si>
    <t>Податок на прибуток підприємств та фінансових установ   комунальної власності</t>
  </si>
  <si>
    <t>Акцизний податок з реалізації суб"єктами господарювання  підакцизних товарів</t>
  </si>
  <si>
    <t xml:space="preserve">Місцеві податки </t>
  </si>
  <si>
    <t xml:space="preserve">         -  Збір за місця для паркування транспортних засобів</t>
  </si>
  <si>
    <t>Адміністративні штрафи та інші санкції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</si>
  <si>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</si>
  <si>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</si>
  <si>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пайової участі у розвитку інфраструктури населеного пункту</t>
  </si>
  <si>
    <t>Інші субвеенції</t>
  </si>
  <si>
    <t>С П Е Ц І А Л Ь Н И Й        Ф О Н Д</t>
  </si>
  <si>
    <t xml:space="preserve">       - податок на  майно, в т.ч.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</si>
</sst>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188" fontId="2" fillId="0" borderId="10" xfId="0" applyNumberFormat="1" applyFont="1" applyFill="1" applyBorder="1" applyAlignment="1">
      <alignment vertical="top"/>
    </xf>
    <xf numFmtId="188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33" borderId="10" xfId="0" applyFont="1" applyFill="1" applyBorder="1" applyAlignment="1">
      <alignment horizontal="left" vertical="top" wrapText="1"/>
    </xf>
    <xf numFmtId="188" fontId="2" fillId="33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188" fontId="2" fillId="0" borderId="10" xfId="0" applyNumberFormat="1" applyFont="1" applyBorder="1" applyAlignment="1">
      <alignment vertical="top"/>
    </xf>
    <xf numFmtId="188" fontId="4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8" fontId="40" fillId="0" borderId="11" xfId="0" applyNumberFormat="1" applyFont="1" applyBorder="1" applyAlignment="1">
      <alignment horizontal="center" vertical="top"/>
    </xf>
    <xf numFmtId="188" fontId="40" fillId="0" borderId="16" xfId="0" applyNumberFormat="1" applyFont="1" applyBorder="1" applyAlignment="1">
      <alignment horizontal="center" vertical="top"/>
    </xf>
    <xf numFmtId="188" fontId="4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88" fontId="2" fillId="0" borderId="10" xfId="0" applyNumberFormat="1" applyFont="1" applyBorder="1" applyAlignment="1">
      <alignment horizontal="center" vertical="top"/>
    </xf>
    <xf numFmtId="188" fontId="2" fillId="0" borderId="0" xfId="0" applyNumberFormat="1" applyFont="1" applyFill="1" applyBorder="1" applyAlignment="1">
      <alignment horizontal="center"/>
    </xf>
    <xf numFmtId="188" fontId="40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88" fontId="2" fillId="0" borderId="11" xfId="0" applyNumberFormat="1" applyFont="1" applyBorder="1" applyAlignment="1">
      <alignment horizontal="center" vertical="top"/>
    </xf>
    <xf numFmtId="188" fontId="2" fillId="0" borderId="1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88" fontId="3" fillId="33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88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93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00390625" defaultRowHeight="12.75"/>
  <cols>
    <col min="1" max="1" width="35.25390625" style="16" customWidth="1"/>
    <col min="2" max="2" width="9.875" style="76" customWidth="1"/>
    <col min="3" max="3" width="10.75390625" style="76" customWidth="1"/>
    <col min="4" max="4" width="7.625" style="16" customWidth="1"/>
    <col min="5" max="5" width="10.00390625" style="16" customWidth="1"/>
    <col min="6" max="6" width="8.75390625" style="16" customWidth="1"/>
    <col min="7" max="7" width="1.00390625" style="2" customWidth="1"/>
    <col min="8" max="8" width="49.625" style="2" customWidth="1"/>
    <col min="9" max="9" width="10.625" style="2" customWidth="1"/>
    <col min="10" max="10" width="9.875" style="2" customWidth="1"/>
    <col min="11" max="11" width="6.75390625" style="2" customWidth="1"/>
    <col min="12" max="12" width="10.125" style="2" customWidth="1"/>
    <col min="13" max="13" width="9.00390625" style="2" customWidth="1"/>
    <col min="14" max="66" width="9.125" style="2" customWidth="1"/>
    <col min="67" max="16384" width="9.125" style="16" customWidth="1"/>
  </cols>
  <sheetData>
    <row r="1" spans="1:13" ht="14.2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9.5" customHeight="1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0" ht="16.5" customHeight="1" thickBot="1">
      <c r="A3" s="17"/>
      <c r="B3" s="18"/>
      <c r="C3" s="18"/>
      <c r="D3" s="18"/>
      <c r="E3" s="18"/>
      <c r="F3" s="18"/>
      <c r="J3" s="2" t="s">
        <v>0</v>
      </c>
    </row>
    <row r="4" spans="1:13" ht="63.75" customHeight="1" thickBot="1">
      <c r="A4" s="19" t="s">
        <v>20</v>
      </c>
      <c r="B4" s="20" t="s">
        <v>22</v>
      </c>
      <c r="C4" s="21" t="s">
        <v>23</v>
      </c>
      <c r="D4" s="20" t="s">
        <v>15</v>
      </c>
      <c r="E4" s="20" t="s">
        <v>65</v>
      </c>
      <c r="F4" s="22" t="s">
        <v>48</v>
      </c>
      <c r="H4" s="19" t="s">
        <v>21</v>
      </c>
      <c r="I4" s="20" t="s">
        <v>22</v>
      </c>
      <c r="J4" s="21" t="s">
        <v>23</v>
      </c>
      <c r="K4" s="20" t="s">
        <v>15</v>
      </c>
      <c r="L4" s="20" t="s">
        <v>65</v>
      </c>
      <c r="M4" s="23" t="s">
        <v>51</v>
      </c>
    </row>
    <row r="5" spans="1:13" ht="20.25" customHeight="1">
      <c r="A5" s="101" t="s">
        <v>43</v>
      </c>
      <c r="B5" s="101"/>
      <c r="C5" s="101"/>
      <c r="D5" s="101"/>
      <c r="E5" s="101"/>
      <c r="F5" s="102"/>
      <c r="G5" s="102"/>
      <c r="H5" s="101"/>
      <c r="I5" s="101"/>
      <c r="J5" s="101"/>
      <c r="K5" s="101"/>
      <c r="L5" s="101"/>
      <c r="M5" s="101"/>
    </row>
    <row r="6" spans="1:66" s="31" customFormat="1" ht="31.5">
      <c r="A6" s="24" t="s">
        <v>68</v>
      </c>
      <c r="B6" s="25">
        <v>38369.5</v>
      </c>
      <c r="C6" s="25">
        <v>40747.4</v>
      </c>
      <c r="D6" s="26">
        <f>C6/B6*100</f>
        <v>106.19737030714501</v>
      </c>
      <c r="E6" s="25">
        <v>29304.8</v>
      </c>
      <c r="F6" s="26">
        <f>C6/E6*100</f>
        <v>139.04684556796155</v>
      </c>
      <c r="G6" s="27"/>
      <c r="H6" s="27" t="s">
        <v>49</v>
      </c>
      <c r="I6" s="28">
        <v>11785.36</v>
      </c>
      <c r="J6" s="28">
        <v>10004.76</v>
      </c>
      <c r="K6" s="6">
        <f>J6/I6*100</f>
        <v>84.891424614946</v>
      </c>
      <c r="L6" s="28">
        <v>6588.2</v>
      </c>
      <c r="M6" s="29">
        <f>J6/L6*100</f>
        <v>151.85877781488117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s="1" customFormat="1" ht="47.25" customHeight="1">
      <c r="A7" s="9" t="s">
        <v>69</v>
      </c>
      <c r="B7" s="32">
        <v>3.1</v>
      </c>
      <c r="C7" s="32">
        <v>3.2</v>
      </c>
      <c r="D7" s="26">
        <f>C7/B7*100</f>
        <v>103.2258064516129</v>
      </c>
      <c r="E7" s="32">
        <v>10.3</v>
      </c>
      <c r="F7" s="6">
        <f>C7/E7*100</f>
        <v>31.06796116504854</v>
      </c>
      <c r="G7" s="12"/>
      <c r="H7" s="12" t="s">
        <v>1</v>
      </c>
      <c r="I7" s="28">
        <v>48098.05</v>
      </c>
      <c r="J7" s="33">
        <v>44216.8</v>
      </c>
      <c r="K7" s="6">
        <f>J7/I7*100</f>
        <v>91.9305460408478</v>
      </c>
      <c r="L7" s="33">
        <v>33600</v>
      </c>
      <c r="M7" s="14">
        <f>J7/L7*100</f>
        <v>131.59761904761908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1" customFormat="1" ht="15.75">
      <c r="A8" s="96" t="s">
        <v>70</v>
      </c>
      <c r="B8" s="97">
        <v>5555</v>
      </c>
      <c r="C8" s="97">
        <v>4462.2</v>
      </c>
      <c r="D8" s="91">
        <f>C8/B8*100</f>
        <v>80.32763276327633</v>
      </c>
      <c r="E8" s="97">
        <v>4962.6</v>
      </c>
      <c r="F8" s="99">
        <f>C8/E8*100</f>
        <v>89.91657598839316</v>
      </c>
      <c r="G8" s="12"/>
      <c r="H8" s="12" t="s">
        <v>50</v>
      </c>
      <c r="I8" s="28">
        <v>8633.76</v>
      </c>
      <c r="J8" s="33">
        <v>7346.88</v>
      </c>
      <c r="K8" s="6">
        <f>J8/I8*100</f>
        <v>85.09479068215934</v>
      </c>
      <c r="L8" s="33">
        <v>0</v>
      </c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1" customFormat="1" ht="31.5">
      <c r="A9" s="96"/>
      <c r="B9" s="97"/>
      <c r="C9" s="97"/>
      <c r="D9" s="91"/>
      <c r="E9" s="97"/>
      <c r="F9" s="99"/>
      <c r="G9" s="12"/>
      <c r="H9" s="12" t="s">
        <v>2</v>
      </c>
      <c r="I9" s="6">
        <f>SUM(I10:I18)</f>
        <v>97390.66397</v>
      </c>
      <c r="J9" s="6">
        <f>SUM(J10:J18)</f>
        <v>95518.93552999999</v>
      </c>
      <c r="K9" s="6">
        <f>J9/I9*100</f>
        <v>98.07812333985466</v>
      </c>
      <c r="L9" s="6">
        <f>SUM(L10:L18)</f>
        <v>52215.7</v>
      </c>
      <c r="M9" s="14">
        <f>J9/L9*100</f>
        <v>182.93144692113674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1" customFormat="1" ht="15.75">
      <c r="A10" s="34" t="s">
        <v>71</v>
      </c>
      <c r="B10" s="26">
        <f>B11+B19+B20+B21</f>
        <v>12794.1</v>
      </c>
      <c r="C10" s="26">
        <f>C11+C19+C20+C21</f>
        <v>15813.900000000001</v>
      </c>
      <c r="D10" s="26">
        <f>C10/B10*100</f>
        <v>123.60306703871315</v>
      </c>
      <c r="E10" s="26">
        <f>E11+E19+E20+E21</f>
        <v>11943.5</v>
      </c>
      <c r="F10" s="35">
        <f>F11+F19+F20+F21</f>
        <v>352.7627470804066</v>
      </c>
      <c r="G10" s="12"/>
      <c r="H10" s="94" t="s">
        <v>9</v>
      </c>
      <c r="I10" s="95">
        <v>31442.89704</v>
      </c>
      <c r="J10" s="95">
        <v>30018.882389999995</v>
      </c>
      <c r="K10" s="93">
        <f>J10/I10*100</f>
        <v>95.47110863166188</v>
      </c>
      <c r="L10" s="103">
        <v>27147.1</v>
      </c>
      <c r="M10" s="104">
        <f>J10/L10*100</f>
        <v>110.57859730873648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1" customFormat="1" ht="33" customHeight="1">
      <c r="A11" s="1" t="s">
        <v>79</v>
      </c>
      <c r="B11" s="26">
        <f>B12+B13+B18</f>
        <v>8566.4</v>
      </c>
      <c r="C11" s="26">
        <f>C12+C13+C18</f>
        <v>11296.800000000001</v>
      </c>
      <c r="D11" s="26">
        <f>C11/B11*100</f>
        <v>131.873365707882</v>
      </c>
      <c r="E11" s="26">
        <f>E12+E13+E18</f>
        <v>7729.4</v>
      </c>
      <c r="F11" s="35">
        <f aca="true" t="shared" si="0" ref="F11:F17">C11/E11*100</f>
        <v>146.15364711361815</v>
      </c>
      <c r="G11" s="12"/>
      <c r="H11" s="94"/>
      <c r="I11" s="95"/>
      <c r="J11" s="95"/>
      <c r="K11" s="93"/>
      <c r="L11" s="103"/>
      <c r="M11" s="10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1" customFormat="1" ht="31.5">
      <c r="A12" s="9" t="s">
        <v>31</v>
      </c>
      <c r="B12" s="32">
        <v>1344</v>
      </c>
      <c r="C12" s="32">
        <v>1910.8</v>
      </c>
      <c r="D12" s="36">
        <f aca="true" t="shared" si="1" ref="D12:D17">C12/B12*100</f>
        <v>142.17261904761904</v>
      </c>
      <c r="E12" s="32">
        <v>867.9</v>
      </c>
      <c r="F12" s="10">
        <f t="shared" si="0"/>
        <v>220.16361331950685</v>
      </c>
      <c r="G12" s="12"/>
      <c r="H12" s="12" t="s">
        <v>10</v>
      </c>
      <c r="I12" s="37">
        <v>2570.425900000002</v>
      </c>
      <c r="J12" s="37">
        <v>2570.425900000002</v>
      </c>
      <c r="K12" s="6">
        <f aca="true" t="shared" si="2" ref="K12:K17">J12/I12*100</f>
        <v>100</v>
      </c>
      <c r="L12" s="38">
        <v>5096.2</v>
      </c>
      <c r="M12" s="14">
        <f>J12/L12*100</f>
        <v>50.43808916447553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1" customFormat="1" ht="15.75">
      <c r="A13" s="1" t="s">
        <v>32</v>
      </c>
      <c r="B13" s="39">
        <f>B16+B17+B14+B15</f>
        <v>7191.4</v>
      </c>
      <c r="C13" s="39">
        <f>C16+C17+C14+C15</f>
        <v>9333.900000000001</v>
      </c>
      <c r="D13" s="36">
        <f t="shared" si="1"/>
        <v>129.79252996634872</v>
      </c>
      <c r="E13" s="39">
        <f>E16+E17+E14+E15</f>
        <v>6861.5</v>
      </c>
      <c r="F13" s="6">
        <f t="shared" si="0"/>
        <v>136.03293740435765</v>
      </c>
      <c r="G13" s="12"/>
      <c r="H13" s="12" t="s">
        <v>11</v>
      </c>
      <c r="I13" s="37">
        <v>59351.74103</v>
      </c>
      <c r="J13" s="37">
        <v>59351.527239999996</v>
      </c>
      <c r="K13" s="6">
        <f t="shared" si="2"/>
        <v>99.9996397915271</v>
      </c>
      <c r="L13" s="38">
        <v>18088.9</v>
      </c>
      <c r="M13" s="14">
        <f>J13/L13*100</f>
        <v>328.1102070330423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1" customFormat="1" ht="47.25">
      <c r="A14" s="9" t="s">
        <v>36</v>
      </c>
      <c r="B14" s="40">
        <v>2748</v>
      </c>
      <c r="C14" s="40">
        <v>4422.3</v>
      </c>
      <c r="D14" s="26">
        <f t="shared" si="1"/>
        <v>160.9279475982533</v>
      </c>
      <c r="E14" s="40">
        <v>2577.3</v>
      </c>
      <c r="F14" s="6">
        <f t="shared" si="0"/>
        <v>171.58654405773484</v>
      </c>
      <c r="G14" s="12"/>
      <c r="H14" s="41" t="s">
        <v>52</v>
      </c>
      <c r="I14" s="28">
        <v>890</v>
      </c>
      <c r="J14" s="33">
        <v>750</v>
      </c>
      <c r="K14" s="6">
        <f t="shared" si="2"/>
        <v>84.26966292134831</v>
      </c>
      <c r="L14" s="33">
        <v>0</v>
      </c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1" customFormat="1" ht="47.25">
      <c r="A15" s="9" t="s">
        <v>37</v>
      </c>
      <c r="B15" s="32">
        <v>3221.4</v>
      </c>
      <c r="C15" s="32">
        <v>3471.3</v>
      </c>
      <c r="D15" s="26">
        <f t="shared" si="1"/>
        <v>107.7574967405476</v>
      </c>
      <c r="E15" s="32">
        <v>3109.7</v>
      </c>
      <c r="F15" s="6">
        <f t="shared" si="0"/>
        <v>111.62813133099657</v>
      </c>
      <c r="G15" s="12"/>
      <c r="H15" s="41" t="s">
        <v>53</v>
      </c>
      <c r="I15" s="28">
        <v>347.1</v>
      </c>
      <c r="J15" s="33">
        <v>292.9</v>
      </c>
      <c r="K15" s="6">
        <f t="shared" si="2"/>
        <v>84.38490348602707</v>
      </c>
      <c r="L15" s="33">
        <v>0</v>
      </c>
      <c r="M15" s="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1" customFormat="1" ht="31.5">
      <c r="A16" s="9" t="s">
        <v>38</v>
      </c>
      <c r="B16" s="40">
        <v>127</v>
      </c>
      <c r="C16" s="40">
        <v>167.6</v>
      </c>
      <c r="D16" s="26">
        <f t="shared" si="1"/>
        <v>131.96850393700788</v>
      </c>
      <c r="E16" s="40">
        <v>121.7</v>
      </c>
      <c r="F16" s="6">
        <f t="shared" si="0"/>
        <v>137.71569433032045</v>
      </c>
      <c r="G16" s="42"/>
      <c r="H16" s="43" t="s">
        <v>66</v>
      </c>
      <c r="I16" s="44">
        <v>321.8</v>
      </c>
      <c r="J16" s="44">
        <v>301.6</v>
      </c>
      <c r="K16" s="10">
        <f t="shared" si="2"/>
        <v>93.7228091982598</v>
      </c>
      <c r="L16" s="44">
        <v>245.9</v>
      </c>
      <c r="M16" s="14">
        <f aca="true" t="shared" si="3" ref="M16:M27">J16/L16*100</f>
        <v>122.65148434322897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1" customFormat="1" ht="47.25">
      <c r="A17" s="9" t="s">
        <v>39</v>
      </c>
      <c r="B17" s="40">
        <v>1095</v>
      </c>
      <c r="C17" s="40">
        <v>1272.7</v>
      </c>
      <c r="D17" s="26">
        <f t="shared" si="1"/>
        <v>116.22831050228311</v>
      </c>
      <c r="E17" s="40">
        <v>1052.8</v>
      </c>
      <c r="F17" s="6">
        <f t="shared" si="0"/>
        <v>120.88715805471126</v>
      </c>
      <c r="G17" s="45"/>
      <c r="H17" s="43" t="s">
        <v>60</v>
      </c>
      <c r="I17" s="44">
        <v>1577.7</v>
      </c>
      <c r="J17" s="44">
        <v>1447.4</v>
      </c>
      <c r="K17" s="10">
        <f t="shared" si="2"/>
        <v>91.74114216898016</v>
      </c>
      <c r="L17" s="44">
        <v>1067.2</v>
      </c>
      <c r="M17" s="14">
        <f t="shared" si="3"/>
        <v>135.62593703148426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1" customFormat="1" ht="31.5">
      <c r="A18" s="9" t="s">
        <v>40</v>
      </c>
      <c r="B18" s="40">
        <v>31</v>
      </c>
      <c r="C18" s="40">
        <v>52.1</v>
      </c>
      <c r="D18" s="25">
        <v>0</v>
      </c>
      <c r="E18" s="40">
        <v>0</v>
      </c>
      <c r="F18" s="28">
        <v>0</v>
      </c>
      <c r="G18" s="45"/>
      <c r="H18" s="12" t="s">
        <v>3</v>
      </c>
      <c r="I18" s="28">
        <v>889</v>
      </c>
      <c r="J18" s="28">
        <v>786.2</v>
      </c>
      <c r="K18" s="6">
        <f aca="true" t="shared" si="4" ref="K18:K27">J18/I18*100</f>
        <v>88.43644544431946</v>
      </c>
      <c r="L18" s="28">
        <v>570.4</v>
      </c>
      <c r="M18" s="14">
        <f t="shared" si="3"/>
        <v>137.83309957924266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1" customFormat="1" ht="47.25">
      <c r="A19" s="9" t="s">
        <v>72</v>
      </c>
      <c r="B19" s="28">
        <v>2.7</v>
      </c>
      <c r="C19" s="28">
        <v>2.7</v>
      </c>
      <c r="D19" s="35">
        <f>C19/B19*100</f>
        <v>100</v>
      </c>
      <c r="E19" s="28">
        <v>2.7</v>
      </c>
      <c r="F19" s="6">
        <f>C19/E19*100</f>
        <v>100</v>
      </c>
      <c r="G19" s="96"/>
      <c r="H19" s="42" t="s">
        <v>5</v>
      </c>
      <c r="I19" s="46">
        <v>2917.18</v>
      </c>
      <c r="J19" s="47">
        <v>2725.75</v>
      </c>
      <c r="K19" s="13">
        <f t="shared" si="4"/>
        <v>93.43784065433056</v>
      </c>
      <c r="L19" s="47">
        <v>1922.6</v>
      </c>
      <c r="M19" s="14">
        <f t="shared" si="3"/>
        <v>141.77415999167795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1" customFormat="1" ht="15.75">
      <c r="A20" s="9" t="s">
        <v>46</v>
      </c>
      <c r="B20" s="48">
        <v>4225</v>
      </c>
      <c r="C20" s="48">
        <v>4494</v>
      </c>
      <c r="D20" s="47">
        <f>C20/B20*100</f>
        <v>106.36686390532543</v>
      </c>
      <c r="E20" s="48">
        <v>4215.4</v>
      </c>
      <c r="F20" s="10">
        <f>C20/E20*100</f>
        <v>106.60909996678845</v>
      </c>
      <c r="G20" s="96"/>
      <c r="H20" s="42" t="s">
        <v>6</v>
      </c>
      <c r="I20" s="47">
        <v>1350.1</v>
      </c>
      <c r="J20" s="47">
        <v>1175</v>
      </c>
      <c r="K20" s="13">
        <f t="shared" si="4"/>
        <v>87.03059032664248</v>
      </c>
      <c r="L20" s="47">
        <v>763.1</v>
      </c>
      <c r="M20" s="14">
        <f t="shared" si="3"/>
        <v>153.9771982702136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1" customFormat="1" ht="47.25">
      <c r="A21" s="43" t="s">
        <v>47</v>
      </c>
      <c r="B21" s="48">
        <v>0</v>
      </c>
      <c r="C21" s="48">
        <v>20.4</v>
      </c>
      <c r="D21" s="35">
        <v>0</v>
      </c>
      <c r="E21" s="49">
        <v>-4</v>
      </c>
      <c r="F21" s="10">
        <v>0</v>
      </c>
      <c r="G21" s="9"/>
      <c r="H21" s="12" t="s">
        <v>4</v>
      </c>
      <c r="I21" s="47">
        <v>5951.98</v>
      </c>
      <c r="J21" s="46">
        <v>5551</v>
      </c>
      <c r="K21" s="13">
        <f t="shared" si="4"/>
        <v>93.26308220121709</v>
      </c>
      <c r="L21" s="46">
        <v>1379.2</v>
      </c>
      <c r="M21" s="14">
        <f t="shared" si="3"/>
        <v>402.47969837587004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1" customFormat="1" ht="36" customHeight="1">
      <c r="A22" s="41" t="s">
        <v>73</v>
      </c>
      <c r="B22" s="28">
        <v>24.5</v>
      </c>
      <c r="C22" s="28">
        <v>24.9</v>
      </c>
      <c r="D22" s="35">
        <f aca="true" t="shared" si="5" ref="D22:D31">C22/B22*100</f>
        <v>101.63265306122449</v>
      </c>
      <c r="E22" s="28">
        <v>16.8</v>
      </c>
      <c r="F22" s="6">
        <f>C22/E22*100</f>
        <v>148.2142857142857</v>
      </c>
      <c r="G22" s="45"/>
      <c r="H22" s="12" t="s">
        <v>54</v>
      </c>
      <c r="I22" s="47">
        <v>3161.57</v>
      </c>
      <c r="J22" s="46">
        <v>2940.7</v>
      </c>
      <c r="K22" s="13">
        <f t="shared" si="4"/>
        <v>93.01391397312095</v>
      </c>
      <c r="L22" s="46">
        <v>3315.5</v>
      </c>
      <c r="M22" s="14">
        <f t="shared" si="3"/>
        <v>88.69552103755089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1" customFormat="1" ht="94.5">
      <c r="A23" s="41" t="s">
        <v>75</v>
      </c>
      <c r="B23" s="48">
        <v>37</v>
      </c>
      <c r="C23" s="48">
        <v>71</v>
      </c>
      <c r="D23" s="35">
        <f t="shared" si="5"/>
        <v>191.89189189189187</v>
      </c>
      <c r="E23" s="48">
        <v>0</v>
      </c>
      <c r="F23" s="10"/>
      <c r="G23" s="45"/>
      <c r="H23" s="45" t="s">
        <v>16</v>
      </c>
      <c r="I23" s="46">
        <v>35.1</v>
      </c>
      <c r="J23" s="46">
        <v>35</v>
      </c>
      <c r="K23" s="13">
        <f t="shared" si="4"/>
        <v>99.71509971509971</v>
      </c>
      <c r="L23" s="46">
        <v>15.7</v>
      </c>
      <c r="M23" s="14">
        <f t="shared" si="3"/>
        <v>222.92993630573247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1" customFormat="1" ht="84" customHeight="1">
      <c r="A24" s="41" t="s">
        <v>74</v>
      </c>
      <c r="B24" s="48">
        <v>63.2</v>
      </c>
      <c r="C24" s="48">
        <v>59.3</v>
      </c>
      <c r="D24" s="35">
        <f>C24/B24*100</f>
        <v>93.82911392405062</v>
      </c>
      <c r="E24" s="48">
        <v>48.8</v>
      </c>
      <c r="F24" s="10">
        <f>C24/E24*100</f>
        <v>121.51639344262296</v>
      </c>
      <c r="G24" s="45"/>
      <c r="H24" s="45" t="s">
        <v>67</v>
      </c>
      <c r="I24" s="46">
        <v>273.2</v>
      </c>
      <c r="J24" s="46">
        <v>0</v>
      </c>
      <c r="K24" s="13">
        <f t="shared" si="4"/>
        <v>0</v>
      </c>
      <c r="L24" s="46">
        <v>0</v>
      </c>
      <c r="M24" s="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1" customFormat="1" ht="31.5">
      <c r="A25" s="1" t="s">
        <v>28</v>
      </c>
      <c r="B25" s="28">
        <v>91.6</v>
      </c>
      <c r="C25" s="28">
        <v>121.2</v>
      </c>
      <c r="D25" s="35">
        <f t="shared" si="5"/>
        <v>132.31441048034935</v>
      </c>
      <c r="E25" s="28">
        <v>90.3</v>
      </c>
      <c r="F25" s="6">
        <f>C25/E25*100</f>
        <v>134.21926910299004</v>
      </c>
      <c r="G25" s="45"/>
      <c r="H25" s="41" t="s">
        <v>55</v>
      </c>
      <c r="I25" s="46">
        <v>6.6</v>
      </c>
      <c r="J25" s="47">
        <v>1.05</v>
      </c>
      <c r="K25" s="13">
        <f t="shared" si="4"/>
        <v>15.909090909090912</v>
      </c>
      <c r="L25" s="47">
        <v>5.5</v>
      </c>
      <c r="M25" s="14">
        <f t="shared" si="3"/>
        <v>19.090909090909093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1" customFormat="1" ht="47.25">
      <c r="A26" s="9" t="s">
        <v>29</v>
      </c>
      <c r="B26" s="28">
        <v>56.7</v>
      </c>
      <c r="C26" s="28">
        <v>60.6</v>
      </c>
      <c r="D26" s="35">
        <f t="shared" si="5"/>
        <v>106.87830687830689</v>
      </c>
      <c r="E26" s="28">
        <v>57.5</v>
      </c>
      <c r="F26" s="6">
        <f>C26/E26*100</f>
        <v>105.3913043478261</v>
      </c>
      <c r="G26" s="45"/>
      <c r="H26" s="41" t="s">
        <v>56</v>
      </c>
      <c r="I26" s="46">
        <v>46.3</v>
      </c>
      <c r="J26" s="47">
        <v>33.25</v>
      </c>
      <c r="K26" s="13">
        <f t="shared" si="4"/>
        <v>71.81425485961124</v>
      </c>
      <c r="L26" s="47">
        <v>44.2</v>
      </c>
      <c r="M26" s="14">
        <f t="shared" si="3"/>
        <v>75.22624434389141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s="1" customFormat="1" ht="31.5">
      <c r="A27" s="45" t="s">
        <v>27</v>
      </c>
      <c r="B27" s="48">
        <v>486.5</v>
      </c>
      <c r="C27" s="48">
        <v>629</v>
      </c>
      <c r="D27" s="35">
        <f t="shared" si="5"/>
        <v>129.29085303186022</v>
      </c>
      <c r="E27" s="48">
        <v>274.8</v>
      </c>
      <c r="F27" s="6">
        <f>C27/E27*100</f>
        <v>228.8937409024745</v>
      </c>
      <c r="G27" s="45"/>
      <c r="H27" s="41" t="s">
        <v>57</v>
      </c>
      <c r="I27" s="46">
        <v>66.46</v>
      </c>
      <c r="J27" s="47">
        <v>21.3</v>
      </c>
      <c r="K27" s="13">
        <f t="shared" si="4"/>
        <v>32.04935299428228</v>
      </c>
      <c r="L27" s="47">
        <v>5.2</v>
      </c>
      <c r="M27" s="14">
        <f t="shared" si="3"/>
        <v>409.6153846153846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s="1" customFormat="1" ht="47.25">
      <c r="A28" s="9" t="s">
        <v>62</v>
      </c>
      <c r="B28" s="48">
        <v>630</v>
      </c>
      <c r="C28" s="48">
        <v>726.9</v>
      </c>
      <c r="D28" s="35">
        <f t="shared" si="5"/>
        <v>115.38095238095238</v>
      </c>
      <c r="E28" s="48">
        <v>0</v>
      </c>
      <c r="F28" s="48">
        <v>0</v>
      </c>
      <c r="G28" s="50"/>
      <c r="H28" s="9" t="s">
        <v>44</v>
      </c>
      <c r="I28" s="46">
        <v>12999.5</v>
      </c>
      <c r="J28" s="46">
        <v>12999.5</v>
      </c>
      <c r="K28" s="7">
        <f>J28/I28*100</f>
        <v>100</v>
      </c>
      <c r="L28" s="46">
        <v>15391</v>
      </c>
      <c r="M28" s="7">
        <f>J28/L28*100</f>
        <v>84.46169839516601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s="1" customFormat="1" ht="15.75">
      <c r="A29" s="9" t="s">
        <v>63</v>
      </c>
      <c r="B29" s="47">
        <f>B6+B8+B10+B21+B22+B23+B25+B26+B27+B24+B28+B7</f>
        <v>58111.19999999999</v>
      </c>
      <c r="C29" s="47">
        <f>C6+C8+C10+C22+C23+C25+C26+C27+C24+C28+C7</f>
        <v>62719.6</v>
      </c>
      <c r="D29" s="35">
        <f t="shared" si="5"/>
        <v>107.9303129173034</v>
      </c>
      <c r="E29" s="47">
        <f>E6+E8+E10+E22+E23+E25+E26+E27+E24+E28+E7</f>
        <v>46709.400000000016</v>
      </c>
      <c r="F29" s="10">
        <f>C29/E29*100</f>
        <v>134.2761842370058</v>
      </c>
      <c r="G29" s="50"/>
      <c r="H29" s="45" t="s">
        <v>18</v>
      </c>
      <c r="I29" s="46">
        <v>115.5</v>
      </c>
      <c r="J29" s="47">
        <v>41.1</v>
      </c>
      <c r="K29" s="7">
        <f>J29/I29*100</f>
        <v>35.58441558441559</v>
      </c>
      <c r="L29" s="47">
        <v>5</v>
      </c>
      <c r="M29" s="7">
        <f>J29/L29*100</f>
        <v>822.0000000000001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s="1" customFormat="1" ht="15.75">
      <c r="A30" s="38" t="s">
        <v>26</v>
      </c>
      <c r="B30" s="28">
        <v>134136.8</v>
      </c>
      <c r="C30" s="28">
        <v>132713.2</v>
      </c>
      <c r="D30" s="35">
        <f>C30/B30*100</f>
        <v>98.93869542139072</v>
      </c>
      <c r="E30" s="28">
        <v>86435</v>
      </c>
      <c r="F30" s="6">
        <f>C30/E30*100</f>
        <v>153.54104240180484</v>
      </c>
      <c r="G30" s="50"/>
      <c r="H30" s="45" t="s">
        <v>58</v>
      </c>
      <c r="I30" s="46">
        <v>588</v>
      </c>
      <c r="J30" s="47">
        <v>588</v>
      </c>
      <c r="K30" s="7">
        <f>J30/I30*100</f>
        <v>100</v>
      </c>
      <c r="L30" s="47">
        <v>310.2</v>
      </c>
      <c r="M30" s="7">
        <f>J30/L30*100</f>
        <v>189.5551257253385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s="1" customFormat="1" ht="15.75">
      <c r="A31" s="38" t="s">
        <v>7</v>
      </c>
      <c r="B31" s="28">
        <v>1235.2</v>
      </c>
      <c r="C31" s="28">
        <v>1235.2</v>
      </c>
      <c r="D31" s="35">
        <f t="shared" si="5"/>
        <v>100</v>
      </c>
      <c r="E31" s="28">
        <v>2675.3</v>
      </c>
      <c r="F31" s="6">
        <f>C31/E31*100</f>
        <v>46.17052293200762</v>
      </c>
      <c r="G31" s="50"/>
      <c r="H31" s="45" t="s">
        <v>14</v>
      </c>
      <c r="I31" s="46">
        <v>30</v>
      </c>
      <c r="J31" s="46">
        <v>0</v>
      </c>
      <c r="K31" s="7">
        <f>J31/I31*100</f>
        <v>0</v>
      </c>
      <c r="L31" s="46">
        <v>0</v>
      </c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s="1" customFormat="1" ht="25.5" customHeight="1">
      <c r="A32" s="11" t="s">
        <v>33</v>
      </c>
      <c r="B32" s="6">
        <f>B29+B30+B31</f>
        <v>193483.19999999998</v>
      </c>
      <c r="C32" s="6">
        <f>C29+C30+C31</f>
        <v>196668.00000000003</v>
      </c>
      <c r="D32" s="6">
        <f>C32/B32*100</f>
        <v>101.64603438438068</v>
      </c>
      <c r="E32" s="6">
        <f>E29+E30+E31</f>
        <v>135819.7</v>
      </c>
      <c r="F32" s="6">
        <f>C32/E32*100</f>
        <v>144.8007910487212</v>
      </c>
      <c r="G32" s="12"/>
      <c r="H32" s="11" t="s">
        <v>34</v>
      </c>
      <c r="I32" s="13">
        <f>I6+I7+I8+I9+I19+I20+I21+I22+I23+I25+I26+I27+I28+I29+I30+I31+I24</f>
        <v>193449.32397</v>
      </c>
      <c r="J32" s="13">
        <f>J6+J7+J8+J9+J19+J20+J21+J22+J23+J25+J26+J27+J28+J29+J30+J31+J24</f>
        <v>183199.02552999998</v>
      </c>
      <c r="K32" s="7">
        <f>J32/I32*100</f>
        <v>94.70130045965442</v>
      </c>
      <c r="L32" s="13">
        <f>L6+L7+L8+L9+L19+L20+L21+L22+L23+L25+L26+L27+L28+L29+L30+L31+L24</f>
        <v>115561.09999999999</v>
      </c>
      <c r="M32" s="14">
        <f>J32/L32*100</f>
        <v>158.53001185520043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s="51" customFormat="1" ht="25.5" customHeight="1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s="51" customFormat="1" ht="15.75">
      <c r="A34" s="80" t="s">
        <v>30</v>
      </c>
      <c r="B34" s="92">
        <v>0</v>
      </c>
      <c r="C34" s="92">
        <v>-1</v>
      </c>
      <c r="D34" s="92">
        <v>0</v>
      </c>
      <c r="E34" s="92">
        <v>-1.826</v>
      </c>
      <c r="F34" s="79">
        <f>C34/E34*100</f>
        <v>54.7645125958379</v>
      </c>
      <c r="G34" s="1"/>
      <c r="H34" s="12" t="s">
        <v>49</v>
      </c>
      <c r="I34" s="52">
        <v>8.7</v>
      </c>
      <c r="J34" s="52">
        <v>8.7</v>
      </c>
      <c r="K34" s="13">
        <f aca="true" t="shared" si="6" ref="K34:K49">J34/I34*100</f>
        <v>100</v>
      </c>
      <c r="L34" s="52">
        <v>574.3</v>
      </c>
      <c r="M34" s="14">
        <f aca="true" t="shared" si="7" ref="M34:M48">J34/L34*100</f>
        <v>1.5148876893609613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s="51" customFormat="1" ht="15.75">
      <c r="A35" s="80"/>
      <c r="B35" s="92"/>
      <c r="C35" s="92"/>
      <c r="D35" s="92"/>
      <c r="E35" s="92"/>
      <c r="F35" s="79"/>
      <c r="G35" s="1"/>
      <c r="H35" s="42" t="s">
        <v>1</v>
      </c>
      <c r="I35" s="47">
        <v>2422.79</v>
      </c>
      <c r="J35" s="48">
        <v>1884.842</v>
      </c>
      <c r="K35" s="13">
        <f t="shared" si="6"/>
        <v>77.79634223354067</v>
      </c>
      <c r="L35" s="48">
        <v>6195.057</v>
      </c>
      <c r="M35" s="14">
        <f t="shared" si="7"/>
        <v>30.42493394330351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51" customFormat="1" ht="15.75">
      <c r="A36" s="80"/>
      <c r="B36" s="92"/>
      <c r="C36" s="92"/>
      <c r="D36" s="92"/>
      <c r="E36" s="92"/>
      <c r="F36" s="79"/>
      <c r="G36" s="1"/>
      <c r="H36" s="42" t="s">
        <v>50</v>
      </c>
      <c r="I36" s="47">
        <v>458.24</v>
      </c>
      <c r="J36" s="48">
        <v>324.25</v>
      </c>
      <c r="K36" s="13">
        <f t="shared" si="6"/>
        <v>70.75986382681563</v>
      </c>
      <c r="L36" s="48">
        <v>0</v>
      </c>
      <c r="M36" s="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51" customFormat="1" ht="15.75">
      <c r="A37" s="80"/>
      <c r="B37" s="92"/>
      <c r="C37" s="92"/>
      <c r="D37" s="92"/>
      <c r="E37" s="92"/>
      <c r="F37" s="79"/>
      <c r="G37" s="1"/>
      <c r="H37" s="12" t="s">
        <v>24</v>
      </c>
      <c r="I37" s="47">
        <v>62.89</v>
      </c>
      <c r="J37" s="47">
        <v>45.11</v>
      </c>
      <c r="K37" s="13">
        <f t="shared" si="6"/>
        <v>71.72841469231992</v>
      </c>
      <c r="L37" s="47">
        <v>0</v>
      </c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51" customFormat="1" ht="15.75">
      <c r="A38" s="80"/>
      <c r="B38" s="92"/>
      <c r="C38" s="92"/>
      <c r="D38" s="92"/>
      <c r="E38" s="92"/>
      <c r="F38" s="79"/>
      <c r="G38" s="1"/>
      <c r="H38" s="42" t="s">
        <v>4</v>
      </c>
      <c r="I38" s="52">
        <v>4175.63</v>
      </c>
      <c r="J38" s="52">
        <v>1961.84</v>
      </c>
      <c r="K38" s="13">
        <f t="shared" si="6"/>
        <v>46.98308997684181</v>
      </c>
      <c r="L38" s="52">
        <v>2477.2</v>
      </c>
      <c r="M38" s="14">
        <f t="shared" si="7"/>
        <v>79.19586630066205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51" customFormat="1" ht="15.75">
      <c r="A39" s="41" t="s">
        <v>13</v>
      </c>
      <c r="B39" s="52">
        <v>26</v>
      </c>
      <c r="C39" s="46">
        <v>36.4</v>
      </c>
      <c r="D39" s="6">
        <f>C39/B39*100</f>
        <v>140</v>
      </c>
      <c r="E39" s="47">
        <v>24.27261</v>
      </c>
      <c r="F39" s="15">
        <f>C39/E39*100</f>
        <v>149.9632713581275</v>
      </c>
      <c r="G39" s="1"/>
      <c r="H39" s="12" t="s">
        <v>12</v>
      </c>
      <c r="I39" s="52">
        <v>41.53</v>
      </c>
      <c r="J39" s="52">
        <v>37.584</v>
      </c>
      <c r="K39" s="13">
        <f t="shared" si="6"/>
        <v>90.49843486636168</v>
      </c>
      <c r="L39" s="52">
        <v>44.78</v>
      </c>
      <c r="M39" s="14">
        <f t="shared" si="7"/>
        <v>83.93032603841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51" customFormat="1" ht="15.75">
      <c r="A40" s="80" t="s">
        <v>41</v>
      </c>
      <c r="B40" s="81">
        <v>0</v>
      </c>
      <c r="C40" s="81">
        <v>14.327</v>
      </c>
      <c r="D40" s="81"/>
      <c r="E40" s="81">
        <v>1.86258</v>
      </c>
      <c r="F40" s="83">
        <f>C40/E40*100</f>
        <v>769.2018597858885</v>
      </c>
      <c r="G40" s="1"/>
      <c r="H40" s="12" t="s">
        <v>6</v>
      </c>
      <c r="I40" s="52">
        <v>625.03</v>
      </c>
      <c r="J40" s="52">
        <v>625.03</v>
      </c>
      <c r="K40" s="13">
        <f t="shared" si="6"/>
        <v>100</v>
      </c>
      <c r="L40" s="52">
        <v>17.2</v>
      </c>
      <c r="M40" s="14">
        <f t="shared" si="7"/>
        <v>3633.895348837209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51" customFormat="1" ht="15.75">
      <c r="A41" s="80"/>
      <c r="B41" s="81"/>
      <c r="C41" s="81"/>
      <c r="D41" s="81"/>
      <c r="E41" s="81"/>
      <c r="F41" s="83"/>
      <c r="G41" s="1"/>
      <c r="H41" s="12" t="s">
        <v>59</v>
      </c>
      <c r="I41" s="52">
        <v>6934.74</v>
      </c>
      <c r="J41" s="52">
        <v>1864.54</v>
      </c>
      <c r="K41" s="13">
        <f t="shared" si="6"/>
        <v>26.886948897867835</v>
      </c>
      <c r="L41" s="52">
        <v>0</v>
      </c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s="51" customFormat="1" ht="15.75">
      <c r="A42" s="80"/>
      <c r="B42" s="81"/>
      <c r="C42" s="81"/>
      <c r="D42" s="81"/>
      <c r="E42" s="81"/>
      <c r="F42" s="83"/>
      <c r="G42" s="1"/>
      <c r="H42" s="12" t="s">
        <v>54</v>
      </c>
      <c r="I42" s="48">
        <v>3276.9</v>
      </c>
      <c r="J42" s="48">
        <v>473.396</v>
      </c>
      <c r="K42" s="13">
        <f t="shared" si="6"/>
        <v>14.446458543135279</v>
      </c>
      <c r="L42" s="48">
        <v>578</v>
      </c>
      <c r="M42" s="14">
        <f t="shared" si="7"/>
        <v>81.90242214532873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51" customFormat="1" ht="15.75">
      <c r="A43" s="80"/>
      <c r="B43" s="81"/>
      <c r="C43" s="81"/>
      <c r="D43" s="81"/>
      <c r="E43" s="81"/>
      <c r="F43" s="83"/>
      <c r="G43" s="1"/>
      <c r="H43" s="45" t="s">
        <v>16</v>
      </c>
      <c r="I43" s="28">
        <v>89</v>
      </c>
      <c r="J43" s="28">
        <v>89</v>
      </c>
      <c r="K43" s="13">
        <f t="shared" si="6"/>
        <v>100</v>
      </c>
      <c r="L43" s="28">
        <v>101.7</v>
      </c>
      <c r="M43" s="14">
        <f t="shared" si="7"/>
        <v>87.51229105211405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51" customFormat="1" ht="35.25" customHeight="1">
      <c r="A44" s="80"/>
      <c r="B44" s="81"/>
      <c r="C44" s="81"/>
      <c r="D44" s="81"/>
      <c r="E44" s="81"/>
      <c r="F44" s="83"/>
      <c r="G44" s="1"/>
      <c r="H44" s="53" t="s">
        <v>61</v>
      </c>
      <c r="I44" s="28">
        <v>1000</v>
      </c>
      <c r="J44" s="28">
        <v>1000</v>
      </c>
      <c r="K44" s="13">
        <f t="shared" si="6"/>
        <v>100</v>
      </c>
      <c r="L44" s="28">
        <v>1500</v>
      </c>
      <c r="M44" s="14">
        <f t="shared" si="7"/>
        <v>66.66666666666666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51" customFormat="1" ht="63" customHeight="1">
      <c r="A45" s="43" t="s">
        <v>76</v>
      </c>
      <c r="B45" s="54"/>
      <c r="C45" s="54">
        <v>100</v>
      </c>
      <c r="D45" s="54"/>
      <c r="E45" s="54"/>
      <c r="F45" s="55"/>
      <c r="G45" s="1"/>
      <c r="H45" s="41" t="s">
        <v>56</v>
      </c>
      <c r="I45" s="28">
        <v>29</v>
      </c>
      <c r="J45" s="28">
        <v>29</v>
      </c>
      <c r="K45" s="13">
        <f t="shared" si="6"/>
        <v>100</v>
      </c>
      <c r="L45" s="28">
        <v>0</v>
      </c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51" customFormat="1" ht="15.75">
      <c r="A46" s="89" t="s">
        <v>77</v>
      </c>
      <c r="B46" s="85">
        <v>571</v>
      </c>
      <c r="C46" s="85">
        <v>0</v>
      </c>
      <c r="D46" s="85"/>
      <c r="E46" s="85">
        <v>145.825</v>
      </c>
      <c r="F46" s="77"/>
      <c r="G46" s="1"/>
      <c r="H46" s="45" t="s">
        <v>58</v>
      </c>
      <c r="I46" s="28">
        <v>31</v>
      </c>
      <c r="J46" s="28">
        <v>31</v>
      </c>
      <c r="K46" s="13">
        <f t="shared" si="6"/>
        <v>100</v>
      </c>
      <c r="L46" s="28">
        <v>213</v>
      </c>
      <c r="M46" s="14">
        <f t="shared" si="7"/>
        <v>14.553990610328638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1" customFormat="1" ht="15.75">
      <c r="A47" s="90"/>
      <c r="B47" s="86"/>
      <c r="C47" s="86"/>
      <c r="D47" s="86"/>
      <c r="E47" s="86"/>
      <c r="F47" s="78"/>
      <c r="H47" s="56" t="s">
        <v>25</v>
      </c>
      <c r="I47" s="52">
        <v>26</v>
      </c>
      <c r="J47" s="52">
        <v>25.988</v>
      </c>
      <c r="K47" s="13">
        <f t="shared" si="6"/>
        <v>99.95384615384614</v>
      </c>
      <c r="L47" s="52">
        <v>15</v>
      </c>
      <c r="M47" s="1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1" customFormat="1" ht="33" customHeight="1">
      <c r="A48" s="12" t="s">
        <v>17</v>
      </c>
      <c r="B48" s="5">
        <f>SUM(B34:B47)</f>
        <v>597</v>
      </c>
      <c r="C48" s="5">
        <f>SUM(C34:C47)</f>
        <v>149.727</v>
      </c>
      <c r="D48" s="5">
        <f>C48/B48*100</f>
        <v>25.07989949748744</v>
      </c>
      <c r="E48" s="5">
        <f>SUM(E34:E47)</f>
        <v>170.13419</v>
      </c>
      <c r="F48" s="15">
        <f>C48/E48*100</f>
        <v>88.00523868835536</v>
      </c>
      <c r="H48" s="12" t="s">
        <v>42</v>
      </c>
      <c r="I48" s="6">
        <f>SUM(I34:I47)</f>
        <v>19181.45</v>
      </c>
      <c r="J48" s="6">
        <f>SUM(J34:J47)</f>
        <v>8400.279999999999</v>
      </c>
      <c r="K48" s="13">
        <f t="shared" si="6"/>
        <v>43.79376950126293</v>
      </c>
      <c r="L48" s="6">
        <f>SUM(L34:L47)</f>
        <v>11716.237000000003</v>
      </c>
      <c r="M48" s="14">
        <f t="shared" si="7"/>
        <v>71.6977643931238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1" customFormat="1" ht="31.5">
      <c r="A49" s="57" t="s">
        <v>8</v>
      </c>
      <c r="B49" s="28">
        <v>5053.2</v>
      </c>
      <c r="C49" s="28">
        <v>3368.9</v>
      </c>
      <c r="D49" s="6">
        <f>C49/B49*100</f>
        <v>66.66864561070214</v>
      </c>
      <c r="E49" s="28">
        <v>3560.42158</v>
      </c>
      <c r="F49" s="6">
        <f>C49/E49*100</f>
        <v>94.62081734714123</v>
      </c>
      <c r="H49" s="12" t="s">
        <v>35</v>
      </c>
      <c r="I49" s="28">
        <v>5261.35</v>
      </c>
      <c r="J49" s="52">
        <v>3003.37</v>
      </c>
      <c r="K49" s="13">
        <f t="shared" si="6"/>
        <v>57.0836382297319</v>
      </c>
      <c r="L49" s="52">
        <v>3390</v>
      </c>
      <c r="M49" s="13">
        <f>J49/L49*100</f>
        <v>88.59498525073745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4" customFormat="1" ht="26.25" customHeight="1">
      <c r="A50" s="11" t="s">
        <v>45</v>
      </c>
      <c r="B50" s="6">
        <f>B49+B48</f>
        <v>5650.2</v>
      </c>
      <c r="C50" s="6">
        <f>C49+C48</f>
        <v>3518.627</v>
      </c>
      <c r="D50" s="6">
        <f>C50/B50*100</f>
        <v>62.274379667976355</v>
      </c>
      <c r="E50" s="6">
        <f>E48+E49</f>
        <v>3730.55577</v>
      </c>
      <c r="F50" s="6">
        <f>C50/E50*100</f>
        <v>94.31910999148526</v>
      </c>
      <c r="G50" s="1"/>
      <c r="H50" s="11" t="s">
        <v>34</v>
      </c>
      <c r="I50" s="6">
        <f>I48+I49</f>
        <v>24442.800000000003</v>
      </c>
      <c r="J50" s="6">
        <f>J48+J49</f>
        <v>11403.649999999998</v>
      </c>
      <c r="K50" s="13">
        <f>J50/I50*100</f>
        <v>46.654434025561706</v>
      </c>
      <c r="L50" s="6">
        <f>L48+L49</f>
        <v>15106.237000000003</v>
      </c>
      <c r="M50" s="13">
        <f>J50/L50*100</f>
        <v>75.48968018971235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13" s="2" customFormat="1" ht="19.5" customHeight="1">
      <c r="A51" s="58"/>
      <c r="B51" s="59"/>
      <c r="C51" s="59"/>
      <c r="D51" s="60"/>
      <c r="E51" s="59"/>
      <c r="F51" s="60"/>
      <c r="H51" s="3"/>
      <c r="I51" s="60"/>
      <c r="J51" s="60"/>
      <c r="K51" s="61"/>
      <c r="L51" s="60"/>
      <c r="M51" s="61"/>
    </row>
    <row r="52" spans="1:13" ht="30" customHeight="1">
      <c r="A52" s="62"/>
      <c r="B52" s="63"/>
      <c r="C52" s="63"/>
      <c r="D52" s="63"/>
      <c r="E52" s="63"/>
      <c r="F52" s="3"/>
      <c r="H52" s="3"/>
      <c r="I52" s="64"/>
      <c r="J52" s="65"/>
      <c r="K52" s="61"/>
      <c r="L52" s="65"/>
      <c r="M52" s="61"/>
    </row>
    <row r="53" spans="1:13" ht="17.25" customHeight="1">
      <c r="A53" s="88"/>
      <c r="B53" s="88"/>
      <c r="C53" s="88"/>
      <c r="D53" s="88"/>
      <c r="E53" s="88"/>
      <c r="F53" s="88"/>
      <c r="H53" s="3"/>
      <c r="I53" s="60"/>
      <c r="J53" s="60"/>
      <c r="K53" s="61"/>
      <c r="L53" s="60"/>
      <c r="M53" s="61"/>
    </row>
    <row r="54" spans="1:13" ht="51" customHeight="1">
      <c r="A54" s="8"/>
      <c r="B54" s="65"/>
      <c r="C54" s="65"/>
      <c r="D54" s="61"/>
      <c r="E54" s="65"/>
      <c r="F54" s="66"/>
      <c r="I54" s="59"/>
      <c r="J54" s="59"/>
      <c r="K54" s="61"/>
      <c r="L54" s="59"/>
      <c r="M54" s="61"/>
    </row>
    <row r="55" spans="1:13" ht="18.75">
      <c r="A55" s="8"/>
      <c r="B55" s="65"/>
      <c r="C55" s="67"/>
      <c r="D55" s="61"/>
      <c r="E55" s="65"/>
      <c r="F55" s="66"/>
      <c r="H55" s="68"/>
      <c r="I55" s="65"/>
      <c r="J55" s="65"/>
      <c r="K55" s="61"/>
      <c r="L55" s="65"/>
      <c r="M55" s="61"/>
    </row>
    <row r="56" spans="1:13" ht="18.75">
      <c r="A56" s="8"/>
      <c r="B56" s="61"/>
      <c r="C56" s="61"/>
      <c r="D56" s="61"/>
      <c r="E56" s="61"/>
      <c r="F56" s="66"/>
      <c r="H56" s="3"/>
      <c r="I56" s="60"/>
      <c r="J56" s="60"/>
      <c r="K56" s="61"/>
      <c r="L56" s="60"/>
      <c r="M56" s="61"/>
    </row>
    <row r="57" spans="1:13" ht="18.75">
      <c r="A57" s="8"/>
      <c r="B57" s="65"/>
      <c r="C57" s="65"/>
      <c r="D57" s="61"/>
      <c r="E57" s="65"/>
      <c r="F57" s="66"/>
      <c r="H57" s="3"/>
      <c r="I57" s="64"/>
      <c r="J57" s="65"/>
      <c r="K57" s="61"/>
      <c r="L57" s="65"/>
      <c r="M57" s="61"/>
    </row>
    <row r="58" spans="1:13" ht="15.75">
      <c r="A58" s="3"/>
      <c r="B58" s="65"/>
      <c r="C58" s="65"/>
      <c r="D58" s="61"/>
      <c r="E58" s="65"/>
      <c r="F58" s="66"/>
      <c r="H58" s="3"/>
      <c r="I58" s="60"/>
      <c r="J58" s="60"/>
      <c r="K58" s="61"/>
      <c r="L58" s="60"/>
      <c r="M58" s="61"/>
    </row>
    <row r="59" spans="1:13" ht="15.75">
      <c r="A59" s="3"/>
      <c r="B59" s="65"/>
      <c r="C59" s="67"/>
      <c r="D59" s="61"/>
      <c r="E59" s="67"/>
      <c r="F59" s="66"/>
      <c r="I59" s="59"/>
      <c r="J59" s="59"/>
      <c r="K59" s="61"/>
      <c r="L59" s="59"/>
      <c r="M59" s="61"/>
    </row>
    <row r="60" spans="1:6" ht="15.75">
      <c r="A60" s="3"/>
      <c r="B60" s="67"/>
      <c r="C60" s="67"/>
      <c r="D60" s="61"/>
      <c r="E60" s="67"/>
      <c r="F60" s="66"/>
    </row>
    <row r="61" spans="1:6" ht="15.75">
      <c r="A61" s="3"/>
      <c r="B61" s="65"/>
      <c r="C61" s="65"/>
      <c r="D61" s="61"/>
      <c r="E61" s="65"/>
      <c r="F61" s="66"/>
    </row>
    <row r="62" spans="1:6" ht="15.75">
      <c r="A62" s="3"/>
      <c r="B62" s="65"/>
      <c r="C62" s="65"/>
      <c r="D62" s="61"/>
      <c r="E62" s="65"/>
      <c r="F62" s="66"/>
    </row>
    <row r="63" spans="1:6" ht="12.75" customHeight="1">
      <c r="A63" s="69"/>
      <c r="B63" s="70"/>
      <c r="C63" s="71"/>
      <c r="D63" s="72"/>
      <c r="E63" s="70"/>
      <c r="F63" s="72"/>
    </row>
    <row r="64" spans="1:6" ht="15.75">
      <c r="A64" s="69"/>
      <c r="B64" s="71"/>
      <c r="C64" s="71"/>
      <c r="D64" s="72"/>
      <c r="E64" s="71"/>
      <c r="F64" s="72"/>
    </row>
    <row r="65" spans="1:6" ht="12.75" customHeight="1">
      <c r="A65" s="69"/>
      <c r="B65" s="71"/>
      <c r="C65" s="71"/>
      <c r="D65" s="72"/>
      <c r="E65" s="71"/>
      <c r="F65" s="72"/>
    </row>
    <row r="66" spans="1:6" ht="12.75" customHeight="1">
      <c r="A66" s="69"/>
      <c r="B66" s="70"/>
      <c r="C66" s="70"/>
      <c r="D66" s="72"/>
      <c r="E66" s="70"/>
      <c r="F66" s="72"/>
    </row>
    <row r="67" spans="1:6" ht="15.75">
      <c r="A67" s="73"/>
      <c r="B67" s="70"/>
      <c r="C67" s="71"/>
      <c r="D67" s="72"/>
      <c r="E67" s="70"/>
      <c r="F67" s="72"/>
    </row>
    <row r="68" spans="1:6" ht="15.75">
      <c r="A68" s="73"/>
      <c r="B68" s="70"/>
      <c r="C68" s="70"/>
      <c r="D68" s="72"/>
      <c r="E68" s="70"/>
      <c r="F68" s="72"/>
    </row>
    <row r="69" spans="1:6" ht="15.75">
      <c r="A69" s="74"/>
      <c r="B69" s="70"/>
      <c r="C69" s="71"/>
      <c r="D69" s="72"/>
      <c r="E69" s="70"/>
      <c r="F69" s="72"/>
    </row>
    <row r="70" spans="1:6" ht="15.75">
      <c r="A70" s="73"/>
      <c r="B70" s="70"/>
      <c r="C70" s="70"/>
      <c r="D70" s="72"/>
      <c r="E70" s="70"/>
      <c r="F70" s="72"/>
    </row>
    <row r="71" spans="1:6" ht="15.75">
      <c r="A71" s="74"/>
      <c r="B71" s="70"/>
      <c r="C71" s="70"/>
      <c r="D71" s="72"/>
      <c r="E71" s="70"/>
      <c r="F71" s="72"/>
    </row>
    <row r="72" spans="1:6" ht="15.75">
      <c r="A72" s="73"/>
      <c r="B72" s="70"/>
      <c r="C72" s="71"/>
      <c r="D72" s="72"/>
      <c r="E72" s="70"/>
      <c r="F72" s="72"/>
    </row>
    <row r="73" spans="1:6" ht="12.75" customHeight="1">
      <c r="A73" s="73"/>
      <c r="B73" s="70"/>
      <c r="C73" s="70"/>
      <c r="D73" s="72"/>
      <c r="E73" s="70"/>
      <c r="F73" s="72"/>
    </row>
    <row r="74" spans="1:6" ht="21" customHeight="1">
      <c r="A74" s="3"/>
      <c r="B74" s="61"/>
      <c r="C74" s="61"/>
      <c r="D74" s="61"/>
      <c r="E74" s="61"/>
      <c r="F74" s="66"/>
    </row>
    <row r="75" spans="1:6" ht="18" customHeight="1">
      <c r="A75" s="87"/>
      <c r="B75" s="87"/>
      <c r="C75" s="87"/>
      <c r="D75" s="87"/>
      <c r="E75" s="87"/>
      <c r="F75" s="87"/>
    </row>
    <row r="76" spans="1:6" ht="15.75">
      <c r="A76" s="3"/>
      <c r="B76" s="65"/>
      <c r="C76" s="65"/>
      <c r="D76" s="61"/>
      <c r="E76" s="65"/>
      <c r="F76" s="61"/>
    </row>
    <row r="77" spans="1:6" ht="15.75">
      <c r="A77" s="69"/>
      <c r="B77" s="65"/>
      <c r="C77" s="65"/>
      <c r="D77" s="61"/>
      <c r="E77" s="65"/>
      <c r="F77" s="61"/>
    </row>
    <row r="78" spans="1:6" ht="15.75">
      <c r="A78" s="69"/>
      <c r="B78" s="71"/>
      <c r="C78" s="71"/>
      <c r="D78" s="61"/>
      <c r="E78" s="71"/>
      <c r="F78" s="61"/>
    </row>
    <row r="79" spans="1:6" ht="15.75">
      <c r="A79" s="69"/>
      <c r="B79" s="71"/>
      <c r="C79" s="71"/>
      <c r="D79" s="61"/>
      <c r="E79" s="71"/>
      <c r="F79" s="61"/>
    </row>
    <row r="80" spans="1:6" ht="15.75">
      <c r="A80" s="69"/>
      <c r="B80" s="65"/>
      <c r="C80" s="65"/>
      <c r="D80" s="61"/>
      <c r="E80" s="65"/>
      <c r="F80" s="61"/>
    </row>
    <row r="81" spans="1:6" ht="15.75">
      <c r="A81" s="3"/>
      <c r="B81" s="65"/>
      <c r="C81" s="65"/>
      <c r="D81" s="61"/>
      <c r="E81" s="65"/>
      <c r="F81" s="61"/>
    </row>
    <row r="82" spans="1:6" ht="15.75">
      <c r="A82" s="2"/>
      <c r="B82" s="2"/>
      <c r="C82" s="2"/>
      <c r="D82" s="61"/>
      <c r="E82" s="2"/>
      <c r="F82" s="61"/>
    </row>
    <row r="83" spans="1:6" ht="15.75">
      <c r="A83" s="3"/>
      <c r="B83" s="65"/>
      <c r="C83" s="65"/>
      <c r="D83" s="61"/>
      <c r="E83" s="65"/>
      <c r="F83" s="61"/>
    </row>
    <row r="84" spans="1:6" ht="15.75">
      <c r="A84" s="68"/>
      <c r="B84" s="65"/>
      <c r="C84" s="65"/>
      <c r="D84" s="61"/>
      <c r="E84" s="65"/>
      <c r="F84" s="61"/>
    </row>
    <row r="85" spans="1:6" ht="15.75">
      <c r="A85" s="84"/>
      <c r="B85" s="82"/>
      <c r="C85" s="82"/>
      <c r="D85" s="82"/>
      <c r="E85" s="82"/>
      <c r="F85" s="82"/>
    </row>
    <row r="86" spans="1:6" ht="15.75">
      <c r="A86" s="84"/>
      <c r="B86" s="82"/>
      <c r="C86" s="82"/>
      <c r="D86" s="82"/>
      <c r="E86" s="82"/>
      <c r="F86" s="82"/>
    </row>
    <row r="87" spans="1:6" ht="15.75">
      <c r="A87" s="73"/>
      <c r="B87" s="75"/>
      <c r="C87" s="75"/>
      <c r="D87" s="72"/>
      <c r="E87" s="75"/>
      <c r="F87" s="61"/>
    </row>
    <row r="88" spans="1:6" ht="15.75">
      <c r="A88" s="73"/>
      <c r="B88" s="64"/>
      <c r="C88" s="64"/>
      <c r="D88" s="72"/>
      <c r="E88" s="75"/>
      <c r="F88" s="60"/>
    </row>
    <row r="89" spans="1:6" ht="15.75">
      <c r="A89" s="73"/>
      <c r="B89" s="64"/>
      <c r="C89" s="64"/>
      <c r="D89" s="61"/>
      <c r="E89" s="64"/>
      <c r="F89" s="61"/>
    </row>
    <row r="90" spans="1:6" ht="15.75">
      <c r="A90" s="68"/>
      <c r="B90" s="65"/>
      <c r="C90" s="65"/>
      <c r="D90" s="61"/>
      <c r="E90" s="65"/>
      <c r="F90" s="61"/>
    </row>
    <row r="91" spans="1:6" ht="15.75">
      <c r="A91" s="68"/>
      <c r="B91" s="65"/>
      <c r="C91" s="65"/>
      <c r="D91" s="61"/>
      <c r="E91" s="65"/>
      <c r="F91" s="61"/>
    </row>
    <row r="92" spans="1:6" ht="15.75">
      <c r="A92" s="3"/>
      <c r="B92" s="60"/>
      <c r="C92" s="60"/>
      <c r="D92" s="61"/>
      <c r="E92" s="60"/>
      <c r="F92" s="61"/>
    </row>
    <row r="93" spans="1:6" ht="15.75">
      <c r="A93" s="3"/>
      <c r="B93" s="64"/>
      <c r="C93" s="65"/>
      <c r="D93" s="61"/>
      <c r="E93" s="65"/>
      <c r="F93" s="61"/>
    </row>
    <row r="94" spans="1:6" ht="18" customHeight="1">
      <c r="A94" s="3"/>
      <c r="B94" s="60"/>
      <c r="C94" s="60"/>
      <c r="D94" s="61"/>
      <c r="E94" s="60"/>
      <c r="F94" s="61"/>
    </row>
    <row r="95" spans="1:6" ht="15.75">
      <c r="A95" s="2"/>
      <c r="B95" s="59"/>
      <c r="C95" s="59"/>
      <c r="D95" s="61"/>
      <c r="E95" s="59"/>
      <c r="F95" s="61"/>
    </row>
    <row r="96" spans="1:6" ht="15.75">
      <c r="A96" s="2"/>
      <c r="B96" s="58"/>
      <c r="C96" s="58"/>
      <c r="D96" s="2"/>
      <c r="E96" s="2"/>
      <c r="F96" s="2"/>
    </row>
    <row r="97" spans="1:6" ht="15.75">
      <c r="A97" s="2"/>
      <c r="B97" s="58"/>
      <c r="C97" s="58"/>
      <c r="D97" s="2"/>
      <c r="E97" s="2"/>
      <c r="F97" s="2"/>
    </row>
    <row r="98" spans="1:6" ht="15.75">
      <c r="A98" s="2"/>
      <c r="B98" s="58"/>
      <c r="C98" s="58"/>
      <c r="D98" s="2"/>
      <c r="E98" s="2"/>
      <c r="F98" s="2"/>
    </row>
    <row r="99" spans="1:6" ht="15.75">
      <c r="A99" s="2"/>
      <c r="B99" s="58"/>
      <c r="C99" s="58"/>
      <c r="D99" s="2"/>
      <c r="E99" s="2"/>
      <c r="F99" s="2"/>
    </row>
    <row r="100" spans="1:6" ht="15.75">
      <c r="A100" s="2"/>
      <c r="B100" s="58"/>
      <c r="C100" s="58"/>
      <c r="D100" s="2"/>
      <c r="E100" s="2"/>
      <c r="F100" s="2"/>
    </row>
    <row r="101" spans="1:6" ht="15.75">
      <c r="A101" s="2"/>
      <c r="B101" s="58"/>
      <c r="C101" s="58"/>
      <c r="D101" s="2"/>
      <c r="E101" s="2"/>
      <c r="F101" s="2"/>
    </row>
    <row r="102" spans="1:6" ht="15.75">
      <c r="A102" s="2"/>
      <c r="B102" s="58"/>
      <c r="C102" s="58"/>
      <c r="D102" s="2"/>
      <c r="E102" s="2"/>
      <c r="F102" s="2"/>
    </row>
    <row r="103" spans="1:6" ht="15.75">
      <c r="A103" s="2"/>
      <c r="B103" s="58"/>
      <c r="C103" s="58"/>
      <c r="D103" s="2"/>
      <c r="E103" s="2"/>
      <c r="F103" s="2"/>
    </row>
    <row r="104" spans="1:6" ht="15.75">
      <c r="A104" s="2"/>
      <c r="B104" s="58"/>
      <c r="C104" s="58"/>
      <c r="D104" s="2"/>
      <c r="E104" s="2"/>
      <c r="F104" s="2"/>
    </row>
    <row r="105" spans="1:6" ht="15.75">
      <c r="A105" s="2"/>
      <c r="B105" s="58"/>
      <c r="C105" s="58"/>
      <c r="D105" s="2"/>
      <c r="E105" s="2"/>
      <c r="F105" s="2"/>
    </row>
    <row r="106" spans="1:6" ht="15.75">
      <c r="A106" s="2"/>
      <c r="B106" s="58"/>
      <c r="C106" s="58"/>
      <c r="D106" s="2"/>
      <c r="E106" s="2"/>
      <c r="F106" s="2"/>
    </row>
    <row r="107" spans="1:6" ht="15.75">
      <c r="A107" s="2"/>
      <c r="B107" s="58"/>
      <c r="C107" s="58"/>
      <c r="D107" s="2"/>
      <c r="E107" s="2"/>
      <c r="F107" s="2"/>
    </row>
    <row r="108" spans="1:6" ht="15.75">
      <c r="A108" s="2"/>
      <c r="B108" s="58"/>
      <c r="C108" s="58"/>
      <c r="D108" s="2"/>
      <c r="E108" s="2"/>
      <c r="F108" s="2"/>
    </row>
    <row r="109" spans="1:6" ht="15.75">
      <c r="A109" s="2"/>
      <c r="B109" s="58"/>
      <c r="C109" s="58"/>
      <c r="D109" s="2"/>
      <c r="E109" s="2"/>
      <c r="F109" s="2"/>
    </row>
    <row r="110" spans="1:6" ht="15.75">
      <c r="A110" s="2"/>
      <c r="B110" s="58"/>
      <c r="C110" s="58"/>
      <c r="D110" s="2"/>
      <c r="E110" s="2"/>
      <c r="F110" s="2"/>
    </row>
    <row r="111" spans="1:6" ht="15.75">
      <c r="A111" s="2"/>
      <c r="B111" s="58"/>
      <c r="C111" s="58"/>
      <c r="D111" s="2"/>
      <c r="E111" s="2"/>
      <c r="F111" s="2"/>
    </row>
    <row r="112" spans="1:6" ht="15.75">
      <c r="A112" s="2"/>
      <c r="B112" s="58"/>
      <c r="C112" s="58"/>
      <c r="D112" s="2"/>
      <c r="E112" s="2"/>
      <c r="F112" s="2"/>
    </row>
    <row r="113" spans="1:6" ht="15.75">
      <c r="A113" s="2"/>
      <c r="B113" s="58"/>
      <c r="C113" s="58"/>
      <c r="D113" s="2"/>
      <c r="E113" s="2"/>
      <c r="F113" s="2"/>
    </row>
    <row r="114" spans="1:6" ht="15.75">
      <c r="A114" s="2"/>
      <c r="B114" s="58"/>
      <c r="C114" s="58"/>
      <c r="D114" s="2"/>
      <c r="E114" s="2"/>
      <c r="F114" s="2"/>
    </row>
    <row r="115" spans="1:6" ht="15.75">
      <c r="A115" s="2"/>
      <c r="B115" s="58"/>
      <c r="C115" s="58"/>
      <c r="D115" s="2"/>
      <c r="E115" s="2"/>
      <c r="F115" s="2"/>
    </row>
    <row r="116" spans="1:6" ht="15.75">
      <c r="A116" s="2"/>
      <c r="B116" s="58"/>
      <c r="C116" s="58"/>
      <c r="D116" s="2"/>
      <c r="E116" s="2"/>
      <c r="F116" s="2"/>
    </row>
    <row r="117" spans="1:6" ht="15.75">
      <c r="A117" s="2"/>
      <c r="B117" s="58"/>
      <c r="C117" s="58"/>
      <c r="D117" s="2"/>
      <c r="E117" s="2"/>
      <c r="F117" s="2"/>
    </row>
    <row r="118" spans="1:6" ht="15.75">
      <c r="A118" s="2"/>
      <c r="B118" s="58"/>
      <c r="C118" s="58"/>
      <c r="D118" s="2"/>
      <c r="E118" s="2"/>
      <c r="F118" s="2"/>
    </row>
    <row r="119" spans="1:6" ht="15.75">
      <c r="A119" s="2"/>
      <c r="B119" s="58"/>
      <c r="C119" s="58"/>
      <c r="D119" s="2"/>
      <c r="E119" s="2"/>
      <c r="F119" s="2"/>
    </row>
    <row r="120" spans="1:6" ht="15.75">
      <c r="A120" s="2"/>
      <c r="B120" s="58"/>
      <c r="C120" s="58"/>
      <c r="D120" s="2"/>
      <c r="E120" s="2"/>
      <c r="F120" s="2"/>
    </row>
    <row r="121" spans="1:6" ht="15.75">
      <c r="A121" s="2"/>
      <c r="B121" s="58"/>
      <c r="C121" s="58"/>
      <c r="D121" s="2"/>
      <c r="E121" s="2"/>
      <c r="F121" s="2"/>
    </row>
    <row r="122" spans="1:6" ht="15.75">
      <c r="A122" s="2"/>
      <c r="B122" s="58"/>
      <c r="C122" s="58"/>
      <c r="D122" s="2"/>
      <c r="E122" s="2"/>
      <c r="F122" s="2"/>
    </row>
    <row r="123" spans="1:6" ht="15.75">
      <c r="A123" s="2"/>
      <c r="B123" s="58"/>
      <c r="C123" s="58"/>
      <c r="D123" s="2"/>
      <c r="E123" s="2"/>
      <c r="F123" s="2"/>
    </row>
    <row r="124" spans="1:6" ht="15.75">
      <c r="A124" s="2"/>
      <c r="B124" s="58"/>
      <c r="C124" s="58"/>
      <c r="D124" s="2"/>
      <c r="E124" s="2"/>
      <c r="F124" s="2"/>
    </row>
    <row r="125" spans="1:6" ht="15.75">
      <c r="A125" s="2"/>
      <c r="B125" s="58"/>
      <c r="C125" s="58"/>
      <c r="D125" s="2"/>
      <c r="E125" s="2"/>
      <c r="F125" s="2"/>
    </row>
    <row r="126" spans="1:6" ht="15.75">
      <c r="A126" s="2"/>
      <c r="B126" s="58"/>
      <c r="C126" s="58"/>
      <c r="D126" s="2"/>
      <c r="E126" s="2"/>
      <c r="F126" s="2"/>
    </row>
    <row r="127" spans="1:6" ht="15.75">
      <c r="A127" s="2"/>
      <c r="B127" s="58"/>
      <c r="C127" s="58"/>
      <c r="D127" s="2"/>
      <c r="E127" s="2"/>
      <c r="F127" s="2"/>
    </row>
    <row r="128" spans="1:6" ht="15.75">
      <c r="A128" s="2"/>
      <c r="B128" s="58"/>
      <c r="C128" s="58"/>
      <c r="D128" s="2"/>
      <c r="E128" s="2"/>
      <c r="F128" s="2"/>
    </row>
    <row r="129" spans="1:6" ht="15.75">
      <c r="A129" s="2"/>
      <c r="B129" s="58"/>
      <c r="C129" s="58"/>
      <c r="D129" s="2"/>
      <c r="E129" s="2"/>
      <c r="F129" s="2"/>
    </row>
    <row r="130" spans="1:6" ht="15.75">
      <c r="A130" s="2"/>
      <c r="B130" s="58"/>
      <c r="C130" s="58"/>
      <c r="D130" s="2"/>
      <c r="E130" s="2"/>
      <c r="F130" s="2"/>
    </row>
    <row r="131" spans="1:6" ht="15.75">
      <c r="A131" s="2"/>
      <c r="B131" s="58"/>
      <c r="C131" s="58"/>
      <c r="D131" s="2"/>
      <c r="E131" s="2"/>
      <c r="F131" s="2"/>
    </row>
    <row r="132" spans="1:6" ht="15.75">
      <c r="A132" s="2"/>
      <c r="B132" s="58"/>
      <c r="C132" s="58"/>
      <c r="D132" s="2"/>
      <c r="E132" s="2"/>
      <c r="F132" s="2"/>
    </row>
    <row r="133" spans="1:6" ht="15.75">
      <c r="A133" s="2"/>
      <c r="B133" s="58"/>
      <c r="C133" s="58"/>
      <c r="D133" s="2"/>
      <c r="E133" s="2"/>
      <c r="F133" s="2"/>
    </row>
    <row r="134" spans="1:6" ht="15.75">
      <c r="A134" s="2"/>
      <c r="B134" s="58"/>
      <c r="C134" s="58"/>
      <c r="D134" s="2"/>
      <c r="E134" s="2"/>
      <c r="F134" s="2"/>
    </row>
    <row r="135" spans="1:6" ht="15.75">
      <c r="A135" s="2"/>
      <c r="B135" s="58"/>
      <c r="C135" s="58"/>
      <c r="D135" s="2"/>
      <c r="E135" s="2"/>
      <c r="F135" s="2"/>
    </row>
    <row r="136" spans="1:6" ht="15.75">
      <c r="A136" s="2"/>
      <c r="B136" s="58"/>
      <c r="C136" s="58"/>
      <c r="D136" s="2"/>
      <c r="E136" s="2"/>
      <c r="F136" s="2"/>
    </row>
    <row r="137" spans="1:6" ht="15.75">
      <c r="A137" s="2"/>
      <c r="B137" s="58"/>
      <c r="C137" s="58"/>
      <c r="D137" s="2"/>
      <c r="E137" s="2"/>
      <c r="F137" s="2"/>
    </row>
    <row r="138" spans="1:6" ht="15.75">
      <c r="A138" s="2"/>
      <c r="B138" s="58"/>
      <c r="C138" s="58"/>
      <c r="D138" s="2"/>
      <c r="E138" s="2"/>
      <c r="F138" s="2"/>
    </row>
    <row r="139" spans="1:6" ht="15.75">
      <c r="A139" s="2"/>
      <c r="B139" s="58"/>
      <c r="C139" s="58"/>
      <c r="D139" s="2"/>
      <c r="E139" s="2"/>
      <c r="F139" s="2"/>
    </row>
    <row r="140" spans="1:6" ht="15.75">
      <c r="A140" s="2"/>
      <c r="B140" s="58"/>
      <c r="C140" s="58"/>
      <c r="D140" s="2"/>
      <c r="E140" s="2"/>
      <c r="F140" s="2"/>
    </row>
    <row r="141" spans="1:6" ht="15.75">
      <c r="A141" s="2"/>
      <c r="B141" s="58"/>
      <c r="C141" s="58"/>
      <c r="D141" s="2"/>
      <c r="E141" s="2"/>
      <c r="F141" s="2"/>
    </row>
    <row r="142" spans="1:6" ht="15.75">
      <c r="A142" s="2"/>
      <c r="B142" s="58"/>
      <c r="C142" s="58"/>
      <c r="D142" s="2"/>
      <c r="E142" s="2"/>
      <c r="F142" s="2"/>
    </row>
    <row r="143" spans="1:6" ht="15.75">
      <c r="A143" s="2"/>
      <c r="B143" s="58"/>
      <c r="C143" s="58"/>
      <c r="D143" s="2"/>
      <c r="E143" s="2"/>
      <c r="F143" s="2"/>
    </row>
    <row r="144" spans="1:6" ht="15.75">
      <c r="A144" s="2"/>
      <c r="B144" s="58"/>
      <c r="C144" s="58"/>
      <c r="D144" s="2"/>
      <c r="E144" s="2"/>
      <c r="F144" s="2"/>
    </row>
    <row r="145" spans="1:6" ht="15.75">
      <c r="A145" s="2"/>
      <c r="B145" s="58"/>
      <c r="C145" s="58"/>
      <c r="D145" s="2"/>
      <c r="E145" s="2"/>
      <c r="F145" s="2"/>
    </row>
    <row r="146" spans="1:6" ht="15.75">
      <c r="A146" s="2"/>
      <c r="B146" s="58"/>
      <c r="C146" s="58"/>
      <c r="D146" s="2"/>
      <c r="E146" s="2"/>
      <c r="F146" s="2"/>
    </row>
    <row r="147" spans="1:6" ht="15.75">
      <c r="A147" s="2"/>
      <c r="B147" s="58"/>
      <c r="C147" s="58"/>
      <c r="D147" s="2"/>
      <c r="E147" s="2"/>
      <c r="F147" s="2"/>
    </row>
    <row r="148" spans="1:6" ht="15.75">
      <c r="A148" s="2"/>
      <c r="B148" s="58"/>
      <c r="C148" s="58"/>
      <c r="D148" s="2"/>
      <c r="E148" s="2"/>
      <c r="F148" s="2"/>
    </row>
    <row r="149" spans="1:6" ht="15.75">
      <c r="A149" s="2"/>
      <c r="B149" s="58"/>
      <c r="C149" s="58"/>
      <c r="D149" s="2"/>
      <c r="E149" s="2"/>
      <c r="F149" s="2"/>
    </row>
    <row r="150" spans="1:6" ht="15.75">
      <c r="A150" s="2"/>
      <c r="B150" s="58"/>
      <c r="C150" s="58"/>
      <c r="D150" s="2"/>
      <c r="E150" s="2"/>
      <c r="F150" s="2"/>
    </row>
    <row r="151" spans="1:6" ht="15.75">
      <c r="A151" s="2"/>
      <c r="B151" s="58"/>
      <c r="C151" s="58"/>
      <c r="D151" s="2"/>
      <c r="E151" s="2"/>
      <c r="F151" s="2"/>
    </row>
    <row r="152" spans="1:6" ht="15.75">
      <c r="A152" s="2"/>
      <c r="B152" s="58"/>
      <c r="C152" s="58"/>
      <c r="D152" s="2"/>
      <c r="E152" s="2"/>
      <c r="F152" s="2"/>
    </row>
    <row r="153" spans="1:6" ht="15.75">
      <c r="A153" s="2"/>
      <c r="B153" s="58"/>
      <c r="C153" s="58"/>
      <c r="D153" s="2"/>
      <c r="E153" s="2"/>
      <c r="F153" s="2"/>
    </row>
    <row r="154" spans="1:6" ht="15.75">
      <c r="A154" s="2"/>
      <c r="B154" s="58"/>
      <c r="C154" s="58"/>
      <c r="D154" s="2"/>
      <c r="E154" s="2"/>
      <c r="F154" s="2"/>
    </row>
    <row r="155" spans="1:6" ht="15.75">
      <c r="A155" s="2"/>
      <c r="B155" s="58"/>
      <c r="C155" s="58"/>
      <c r="D155" s="2"/>
      <c r="E155" s="2"/>
      <c r="F155" s="2"/>
    </row>
    <row r="156" spans="1:6" ht="15.75">
      <c r="A156" s="2"/>
      <c r="B156" s="58"/>
      <c r="C156" s="58"/>
      <c r="D156" s="2"/>
      <c r="E156" s="2"/>
      <c r="F156" s="2"/>
    </row>
    <row r="157" spans="1:6" ht="15.75">
      <c r="A157" s="2"/>
      <c r="B157" s="58"/>
      <c r="C157" s="58"/>
      <c r="D157" s="2"/>
      <c r="E157" s="2"/>
      <c r="F157" s="2"/>
    </row>
    <row r="158" spans="1:6" ht="15.75">
      <c r="A158" s="2"/>
      <c r="B158" s="58"/>
      <c r="C158" s="58"/>
      <c r="D158" s="2"/>
      <c r="E158" s="2"/>
      <c r="F158" s="2"/>
    </row>
    <row r="159" spans="1:6" ht="15.75">
      <c r="A159" s="2"/>
      <c r="B159" s="58"/>
      <c r="C159" s="58"/>
      <c r="D159" s="2"/>
      <c r="E159" s="2"/>
      <c r="F159" s="2"/>
    </row>
    <row r="160" spans="1:6" ht="15.75">
      <c r="A160" s="2"/>
      <c r="B160" s="58"/>
      <c r="C160" s="58"/>
      <c r="D160" s="2"/>
      <c r="E160" s="2"/>
      <c r="F160" s="2"/>
    </row>
    <row r="161" spans="1:6" ht="15.75">
      <c r="A161" s="2"/>
      <c r="B161" s="58"/>
      <c r="C161" s="58"/>
      <c r="D161" s="2"/>
      <c r="E161" s="2"/>
      <c r="F161" s="2"/>
    </row>
    <row r="162" spans="1:6" ht="15.75">
      <c r="A162" s="2"/>
      <c r="B162" s="58"/>
      <c r="C162" s="58"/>
      <c r="D162" s="2"/>
      <c r="E162" s="2"/>
      <c r="F162" s="2"/>
    </row>
    <row r="163" spans="1:6" ht="15.75">
      <c r="A163" s="2"/>
      <c r="B163" s="58"/>
      <c r="C163" s="58"/>
      <c r="D163" s="2"/>
      <c r="E163" s="2"/>
      <c r="F163" s="2"/>
    </row>
    <row r="164" spans="1:6" ht="15.75">
      <c r="A164" s="2"/>
      <c r="B164" s="58"/>
      <c r="C164" s="58"/>
      <c r="D164" s="2"/>
      <c r="E164" s="2"/>
      <c r="F164" s="2"/>
    </row>
    <row r="165" spans="1:6" ht="15.75">
      <c r="A165" s="2"/>
      <c r="B165" s="58"/>
      <c r="C165" s="58"/>
      <c r="D165" s="2"/>
      <c r="E165" s="2"/>
      <c r="F165" s="2"/>
    </row>
    <row r="166" spans="1:6" ht="15.75">
      <c r="A166" s="2"/>
      <c r="B166" s="58"/>
      <c r="C166" s="58"/>
      <c r="D166" s="2"/>
      <c r="E166" s="2"/>
      <c r="F166" s="2"/>
    </row>
    <row r="167" spans="1:6" ht="15.75">
      <c r="A167" s="2"/>
      <c r="B167" s="58"/>
      <c r="C167" s="58"/>
      <c r="D167" s="2"/>
      <c r="E167" s="2"/>
      <c r="F167" s="2"/>
    </row>
    <row r="168" spans="1:6" ht="15.75">
      <c r="A168" s="2"/>
      <c r="B168" s="58"/>
      <c r="C168" s="58"/>
      <c r="D168" s="2"/>
      <c r="E168" s="2"/>
      <c r="F168" s="2"/>
    </row>
    <row r="169" spans="1:6" ht="15.75">
      <c r="A169" s="2"/>
      <c r="B169" s="58"/>
      <c r="C169" s="58"/>
      <c r="D169" s="2"/>
      <c r="E169" s="2"/>
      <c r="F169" s="2"/>
    </row>
    <row r="170" spans="1:6" ht="15.75">
      <c r="A170" s="2"/>
      <c r="B170" s="58"/>
      <c r="C170" s="58"/>
      <c r="D170" s="2"/>
      <c r="E170" s="2"/>
      <c r="F170" s="2"/>
    </row>
    <row r="171" spans="1:6" ht="15.75">
      <c r="A171" s="2"/>
      <c r="B171" s="58"/>
      <c r="C171" s="58"/>
      <c r="D171" s="2"/>
      <c r="E171" s="2"/>
      <c r="F171" s="2"/>
    </row>
    <row r="172" spans="1:6" ht="15.75">
      <c r="A172" s="2"/>
      <c r="B172" s="58"/>
      <c r="C172" s="58"/>
      <c r="D172" s="2"/>
      <c r="E172" s="2"/>
      <c r="F172" s="2"/>
    </row>
    <row r="173" spans="1:6" ht="15.75">
      <c r="A173" s="2"/>
      <c r="B173" s="58"/>
      <c r="C173" s="58"/>
      <c r="D173" s="2"/>
      <c r="E173" s="2"/>
      <c r="F173" s="2"/>
    </row>
    <row r="174" spans="1:6" ht="15.75">
      <c r="A174" s="2"/>
      <c r="B174" s="58"/>
      <c r="C174" s="58"/>
      <c r="D174" s="2"/>
      <c r="E174" s="2"/>
      <c r="F174" s="2"/>
    </row>
    <row r="175" spans="1:6" ht="15.75">
      <c r="A175" s="2"/>
      <c r="B175" s="58"/>
      <c r="C175" s="58"/>
      <c r="D175" s="2"/>
      <c r="E175" s="2"/>
      <c r="F175" s="2"/>
    </row>
    <row r="176" spans="1:6" ht="15.75">
      <c r="A176" s="2"/>
      <c r="B176" s="58"/>
      <c r="C176" s="58"/>
      <c r="D176" s="2"/>
      <c r="E176" s="2"/>
      <c r="F176" s="2"/>
    </row>
    <row r="177" spans="1:6" ht="15.75">
      <c r="A177" s="2"/>
      <c r="B177" s="58"/>
      <c r="C177" s="58"/>
      <c r="D177" s="2"/>
      <c r="E177" s="2"/>
      <c r="F177" s="2"/>
    </row>
    <row r="178" spans="1:6" ht="15.75">
      <c r="A178" s="2"/>
      <c r="B178" s="58"/>
      <c r="C178" s="58"/>
      <c r="D178" s="2"/>
      <c r="E178" s="2"/>
      <c r="F178" s="2"/>
    </row>
    <row r="179" spans="1:6" ht="15.75">
      <c r="A179" s="2"/>
      <c r="B179" s="58"/>
      <c r="C179" s="58"/>
      <c r="D179" s="2"/>
      <c r="E179" s="2"/>
      <c r="F179" s="2"/>
    </row>
    <row r="180" spans="1:6" ht="15.75">
      <c r="A180" s="2"/>
      <c r="B180" s="58"/>
      <c r="C180" s="58"/>
      <c r="D180" s="2"/>
      <c r="E180" s="2"/>
      <c r="F180" s="2"/>
    </row>
    <row r="181" spans="1:6" ht="15.75">
      <c r="A181" s="2"/>
      <c r="B181" s="58"/>
      <c r="C181" s="58"/>
      <c r="D181" s="2"/>
      <c r="E181" s="2"/>
      <c r="F181" s="2"/>
    </row>
    <row r="182" spans="1:6" ht="15.75">
      <c r="A182" s="2"/>
      <c r="B182" s="58"/>
      <c r="C182" s="58"/>
      <c r="D182" s="2"/>
      <c r="E182" s="2"/>
      <c r="F182" s="2"/>
    </row>
    <row r="183" spans="1:6" ht="15.75">
      <c r="A183" s="2"/>
      <c r="B183" s="58"/>
      <c r="C183" s="58"/>
      <c r="D183" s="2"/>
      <c r="E183" s="2"/>
      <c r="F183" s="2"/>
    </row>
    <row r="184" spans="1:6" ht="15.75">
      <c r="A184" s="2"/>
      <c r="B184" s="58"/>
      <c r="C184" s="58"/>
      <c r="D184" s="2"/>
      <c r="E184" s="2"/>
      <c r="F184" s="2"/>
    </row>
    <row r="185" spans="1:6" ht="15.75">
      <c r="A185" s="2"/>
      <c r="B185" s="58"/>
      <c r="C185" s="58"/>
      <c r="D185" s="2"/>
      <c r="E185" s="2"/>
      <c r="F185" s="2"/>
    </row>
    <row r="186" spans="1:6" ht="15.75">
      <c r="A186" s="2"/>
      <c r="B186" s="58"/>
      <c r="C186" s="58"/>
      <c r="D186" s="2"/>
      <c r="E186" s="2"/>
      <c r="F186" s="2"/>
    </row>
    <row r="187" spans="1:6" ht="15.75">
      <c r="A187" s="2"/>
      <c r="B187" s="58"/>
      <c r="C187" s="58"/>
      <c r="D187" s="2"/>
      <c r="E187" s="2"/>
      <c r="F187" s="2"/>
    </row>
    <row r="188" spans="1:6" ht="15.75">
      <c r="A188" s="2"/>
      <c r="B188" s="58"/>
      <c r="C188" s="58"/>
      <c r="D188" s="2"/>
      <c r="E188" s="2"/>
      <c r="F188" s="2"/>
    </row>
    <row r="189" spans="1:6" ht="15.75">
      <c r="A189" s="2"/>
      <c r="B189" s="58"/>
      <c r="C189" s="58"/>
      <c r="D189" s="2"/>
      <c r="E189" s="2"/>
      <c r="F189" s="2"/>
    </row>
    <row r="190" spans="1:6" ht="15.75">
      <c r="A190" s="2"/>
      <c r="B190" s="58"/>
      <c r="C190" s="58"/>
      <c r="D190" s="2"/>
      <c r="E190" s="2"/>
      <c r="F190" s="2"/>
    </row>
    <row r="191" spans="1:6" ht="15.75">
      <c r="A191" s="2"/>
      <c r="B191" s="58"/>
      <c r="C191" s="58"/>
      <c r="D191" s="2"/>
      <c r="E191" s="2"/>
      <c r="F191" s="2"/>
    </row>
    <row r="192" spans="1:6" ht="15.75">
      <c r="A192" s="2"/>
      <c r="B192" s="58"/>
      <c r="C192" s="58"/>
      <c r="D192" s="2"/>
      <c r="E192" s="2"/>
      <c r="F192" s="2"/>
    </row>
    <row r="193" spans="1:6" ht="15.75">
      <c r="A193" s="2"/>
      <c r="B193" s="58"/>
      <c r="C193" s="58"/>
      <c r="D193" s="2"/>
      <c r="E193" s="2"/>
      <c r="F193" s="2"/>
    </row>
    <row r="194" spans="1:6" ht="15.75">
      <c r="A194" s="2"/>
      <c r="B194" s="58"/>
      <c r="C194" s="58"/>
      <c r="D194" s="2"/>
      <c r="E194" s="2"/>
      <c r="F194" s="2"/>
    </row>
    <row r="195" spans="1:6" ht="15.75">
      <c r="A195" s="2"/>
      <c r="B195" s="58"/>
      <c r="C195" s="58"/>
      <c r="D195" s="2"/>
      <c r="E195" s="2"/>
      <c r="F195" s="2"/>
    </row>
    <row r="196" spans="1:6" ht="15.75">
      <c r="A196" s="2"/>
      <c r="B196" s="58"/>
      <c r="C196" s="58"/>
      <c r="D196" s="2"/>
      <c r="E196" s="2"/>
      <c r="F196" s="2"/>
    </row>
    <row r="197" spans="1:6" ht="15.75">
      <c r="A197" s="2"/>
      <c r="B197" s="58"/>
      <c r="C197" s="58"/>
      <c r="D197" s="2"/>
      <c r="E197" s="2"/>
      <c r="F197" s="2"/>
    </row>
    <row r="198" spans="1:6" ht="15.75">
      <c r="A198" s="2"/>
      <c r="B198" s="58"/>
      <c r="C198" s="58"/>
      <c r="D198" s="2"/>
      <c r="E198" s="2"/>
      <c r="F198" s="2"/>
    </row>
    <row r="199" spans="1:6" ht="15.75">
      <c r="A199" s="2"/>
      <c r="B199" s="58"/>
      <c r="C199" s="58"/>
      <c r="D199" s="2"/>
      <c r="E199" s="2"/>
      <c r="F199" s="2"/>
    </row>
    <row r="200" spans="1:6" ht="15.75">
      <c r="A200" s="2"/>
      <c r="B200" s="58"/>
      <c r="C200" s="58"/>
      <c r="D200" s="2"/>
      <c r="E200" s="2"/>
      <c r="F200" s="2"/>
    </row>
    <row r="201" spans="1:6" ht="15.75">
      <c r="A201" s="2"/>
      <c r="B201" s="58"/>
      <c r="C201" s="58"/>
      <c r="D201" s="2"/>
      <c r="E201" s="2"/>
      <c r="F201" s="2"/>
    </row>
    <row r="202" spans="1:6" ht="15.75">
      <c r="A202" s="2"/>
      <c r="B202" s="58"/>
      <c r="C202" s="58"/>
      <c r="D202" s="2"/>
      <c r="E202" s="2"/>
      <c r="F202" s="2"/>
    </row>
    <row r="203" spans="1:6" ht="15.75">
      <c r="A203" s="2"/>
      <c r="B203" s="58"/>
      <c r="C203" s="58"/>
      <c r="D203" s="2"/>
      <c r="E203" s="2"/>
      <c r="F203" s="2"/>
    </row>
    <row r="204" spans="1:6" ht="15.75">
      <c r="A204" s="2"/>
      <c r="B204" s="58"/>
      <c r="C204" s="58"/>
      <c r="D204" s="2"/>
      <c r="E204" s="2"/>
      <c r="F204" s="2"/>
    </row>
    <row r="205" spans="1:6" ht="15.75">
      <c r="A205" s="2"/>
      <c r="B205" s="58"/>
      <c r="C205" s="58"/>
      <c r="D205" s="2"/>
      <c r="E205" s="2"/>
      <c r="F205" s="2"/>
    </row>
    <row r="206" spans="1:6" ht="15.75">
      <c r="A206" s="2"/>
      <c r="B206" s="58"/>
      <c r="C206" s="58"/>
      <c r="D206" s="2"/>
      <c r="E206" s="2"/>
      <c r="F206" s="2"/>
    </row>
    <row r="207" spans="1:6" ht="15.75">
      <c r="A207" s="2"/>
      <c r="B207" s="58"/>
      <c r="C207" s="58"/>
      <c r="D207" s="2"/>
      <c r="E207" s="2"/>
      <c r="F207" s="2"/>
    </row>
    <row r="208" spans="1:6" ht="15.75">
      <c r="A208" s="2"/>
      <c r="B208" s="58"/>
      <c r="C208" s="58"/>
      <c r="D208" s="2"/>
      <c r="E208" s="2"/>
      <c r="F208" s="2"/>
    </row>
    <row r="209" spans="1:6" ht="15.75">
      <c r="A209" s="2"/>
      <c r="B209" s="58"/>
      <c r="C209" s="58"/>
      <c r="D209" s="2"/>
      <c r="E209" s="2"/>
      <c r="F209" s="2"/>
    </row>
    <row r="210" spans="1:6" ht="15.75">
      <c r="A210" s="2"/>
      <c r="B210" s="58"/>
      <c r="C210" s="58"/>
      <c r="D210" s="2"/>
      <c r="E210" s="2"/>
      <c r="F210" s="2"/>
    </row>
    <row r="211" spans="1:6" ht="15.75">
      <c r="A211" s="2"/>
      <c r="B211" s="58"/>
      <c r="C211" s="58"/>
      <c r="D211" s="2"/>
      <c r="E211" s="2"/>
      <c r="F211" s="2"/>
    </row>
    <row r="212" spans="1:6" ht="15.75">
      <c r="A212" s="2"/>
      <c r="B212" s="58"/>
      <c r="C212" s="58"/>
      <c r="D212" s="2"/>
      <c r="E212" s="2"/>
      <c r="F212" s="2"/>
    </row>
    <row r="213" spans="1:6" ht="15.75">
      <c r="A213" s="2"/>
      <c r="B213" s="58"/>
      <c r="C213" s="58"/>
      <c r="D213" s="2"/>
      <c r="E213" s="2"/>
      <c r="F213" s="2"/>
    </row>
    <row r="214" spans="1:6" ht="15.75">
      <c r="A214" s="2"/>
      <c r="B214" s="58"/>
      <c r="C214" s="58"/>
      <c r="D214" s="2"/>
      <c r="E214" s="2"/>
      <c r="F214" s="2"/>
    </row>
    <row r="215" spans="1:6" ht="15.75">
      <c r="A215" s="2"/>
      <c r="B215" s="58"/>
      <c r="C215" s="58"/>
      <c r="D215" s="2"/>
      <c r="E215" s="2"/>
      <c r="F215" s="2"/>
    </row>
    <row r="216" spans="1:6" ht="15.75">
      <c r="A216" s="2"/>
      <c r="B216" s="58"/>
      <c r="C216" s="58"/>
      <c r="D216" s="2"/>
      <c r="E216" s="2"/>
      <c r="F216" s="2"/>
    </row>
    <row r="217" spans="1:6" ht="15.75">
      <c r="A217" s="2"/>
      <c r="B217" s="58"/>
      <c r="C217" s="58"/>
      <c r="D217" s="2"/>
      <c r="E217" s="2"/>
      <c r="F217" s="2"/>
    </row>
    <row r="218" spans="1:6" ht="15.75">
      <c r="A218" s="2"/>
      <c r="B218" s="58"/>
      <c r="C218" s="58"/>
      <c r="D218" s="2"/>
      <c r="E218" s="2"/>
      <c r="F218" s="2"/>
    </row>
    <row r="219" spans="1:6" ht="15.75">
      <c r="A219" s="2"/>
      <c r="B219" s="58"/>
      <c r="C219" s="58"/>
      <c r="D219" s="2"/>
      <c r="E219" s="2"/>
      <c r="F219" s="2"/>
    </row>
    <row r="220" spans="1:6" ht="15.75">
      <c r="A220" s="2"/>
      <c r="B220" s="58"/>
      <c r="C220" s="58"/>
      <c r="D220" s="2"/>
      <c r="E220" s="2"/>
      <c r="F220" s="2"/>
    </row>
    <row r="221" spans="1:6" ht="15.75">
      <c r="A221" s="2"/>
      <c r="B221" s="58"/>
      <c r="C221" s="58"/>
      <c r="D221" s="2"/>
      <c r="E221" s="2"/>
      <c r="F221" s="2"/>
    </row>
    <row r="222" spans="1:6" ht="15.75">
      <c r="A222" s="2"/>
      <c r="B222" s="58"/>
      <c r="C222" s="58"/>
      <c r="D222" s="2"/>
      <c r="E222" s="2"/>
      <c r="F222" s="2"/>
    </row>
    <row r="223" spans="1:6" ht="15.75">
      <c r="A223" s="2"/>
      <c r="B223" s="58"/>
      <c r="C223" s="58"/>
      <c r="D223" s="2"/>
      <c r="E223" s="2"/>
      <c r="F223" s="2"/>
    </row>
    <row r="224" spans="1:6" ht="15.75">
      <c r="A224" s="2"/>
      <c r="B224" s="58"/>
      <c r="C224" s="58"/>
      <c r="D224" s="2"/>
      <c r="E224" s="2"/>
      <c r="F224" s="2"/>
    </row>
    <row r="225" spans="1:6" ht="15.75">
      <c r="A225" s="2"/>
      <c r="B225" s="58"/>
      <c r="C225" s="58"/>
      <c r="D225" s="2"/>
      <c r="E225" s="2"/>
      <c r="F225" s="2"/>
    </row>
    <row r="226" spans="1:6" ht="15.75">
      <c r="A226" s="2"/>
      <c r="B226" s="58"/>
      <c r="C226" s="58"/>
      <c r="D226" s="2"/>
      <c r="E226" s="2"/>
      <c r="F226" s="2"/>
    </row>
    <row r="227" spans="1:6" ht="15.75">
      <c r="A227" s="2"/>
      <c r="B227" s="58"/>
      <c r="C227" s="58"/>
      <c r="D227" s="2"/>
      <c r="E227" s="2"/>
      <c r="F227" s="2"/>
    </row>
    <row r="228" spans="1:6" ht="15.75">
      <c r="A228" s="2"/>
      <c r="B228" s="58"/>
      <c r="C228" s="58"/>
      <c r="D228" s="2"/>
      <c r="E228" s="2"/>
      <c r="F228" s="2"/>
    </row>
    <row r="229" spans="1:6" ht="15.75">
      <c r="A229" s="2"/>
      <c r="B229" s="58"/>
      <c r="C229" s="58"/>
      <c r="D229" s="2"/>
      <c r="E229" s="2"/>
      <c r="F229" s="2"/>
    </row>
    <row r="230" spans="1:6" ht="15.75">
      <c r="A230" s="2"/>
      <c r="B230" s="58"/>
      <c r="C230" s="58"/>
      <c r="D230" s="2"/>
      <c r="E230" s="2"/>
      <c r="F230" s="2"/>
    </row>
    <row r="231" spans="1:6" ht="15.75">
      <c r="A231" s="2"/>
      <c r="B231" s="58"/>
      <c r="C231" s="58"/>
      <c r="D231" s="2"/>
      <c r="E231" s="2"/>
      <c r="F231" s="2"/>
    </row>
    <row r="232" spans="1:6" ht="15.75">
      <c r="A232" s="2"/>
      <c r="B232" s="58"/>
      <c r="C232" s="58"/>
      <c r="D232" s="2"/>
      <c r="E232" s="2"/>
      <c r="F232" s="2"/>
    </row>
    <row r="233" spans="1:6" ht="15.75">
      <c r="A233" s="2"/>
      <c r="B233" s="58"/>
      <c r="C233" s="58"/>
      <c r="D233" s="2"/>
      <c r="E233" s="2"/>
      <c r="F233" s="2"/>
    </row>
    <row r="234" spans="1:6" ht="15.75">
      <c r="A234" s="2"/>
      <c r="B234" s="58"/>
      <c r="C234" s="58"/>
      <c r="D234" s="2"/>
      <c r="E234" s="2"/>
      <c r="F234" s="2"/>
    </row>
    <row r="235" spans="1:6" ht="15.75">
      <c r="A235" s="2"/>
      <c r="B235" s="58"/>
      <c r="C235" s="58"/>
      <c r="D235" s="2"/>
      <c r="E235" s="2"/>
      <c r="F235" s="2"/>
    </row>
    <row r="236" spans="1:6" ht="15.75">
      <c r="A236" s="2"/>
      <c r="B236" s="58"/>
      <c r="C236" s="58"/>
      <c r="D236" s="2"/>
      <c r="E236" s="2"/>
      <c r="F236" s="2"/>
    </row>
    <row r="237" spans="1:6" ht="15.75">
      <c r="A237" s="2"/>
      <c r="B237" s="58"/>
      <c r="C237" s="58"/>
      <c r="D237" s="2"/>
      <c r="E237" s="2"/>
      <c r="F237" s="2"/>
    </row>
    <row r="238" spans="1:6" ht="15.75">
      <c r="A238" s="2"/>
      <c r="B238" s="58"/>
      <c r="C238" s="58"/>
      <c r="D238" s="2"/>
      <c r="E238" s="2"/>
      <c r="F238" s="2"/>
    </row>
    <row r="239" spans="1:6" ht="15.75">
      <c r="A239" s="2"/>
      <c r="B239" s="58"/>
      <c r="C239" s="58"/>
      <c r="D239" s="2"/>
      <c r="E239" s="2"/>
      <c r="F239" s="2"/>
    </row>
    <row r="240" spans="1:6" ht="15.75">
      <c r="A240" s="2"/>
      <c r="B240" s="58"/>
      <c r="C240" s="58"/>
      <c r="D240" s="2"/>
      <c r="E240" s="2"/>
      <c r="F240" s="2"/>
    </row>
    <row r="241" spans="1:6" ht="15.75">
      <c r="A241" s="2"/>
      <c r="B241" s="58"/>
      <c r="C241" s="58"/>
      <c r="D241" s="2"/>
      <c r="E241" s="2"/>
      <c r="F241" s="2"/>
    </row>
    <row r="242" spans="1:6" ht="15.75">
      <c r="A242" s="2"/>
      <c r="B242" s="58"/>
      <c r="C242" s="58"/>
      <c r="D242" s="2"/>
      <c r="E242" s="2"/>
      <c r="F242" s="2"/>
    </row>
    <row r="243" spans="1:6" ht="15.75">
      <c r="A243" s="2"/>
      <c r="B243" s="58"/>
      <c r="C243" s="58"/>
      <c r="D243" s="2"/>
      <c r="E243" s="2"/>
      <c r="F243" s="2"/>
    </row>
    <row r="244" spans="1:6" ht="15.75">
      <c r="A244" s="2"/>
      <c r="B244" s="58"/>
      <c r="C244" s="58"/>
      <c r="D244" s="2"/>
      <c r="E244" s="2"/>
      <c r="F244" s="2"/>
    </row>
    <row r="245" spans="1:6" ht="15.75">
      <c r="A245" s="2"/>
      <c r="B245" s="58"/>
      <c r="C245" s="58"/>
      <c r="D245" s="2"/>
      <c r="E245" s="2"/>
      <c r="F245" s="2"/>
    </row>
    <row r="246" spans="1:6" ht="15.75">
      <c r="A246" s="2"/>
      <c r="B246" s="58"/>
      <c r="C246" s="58"/>
      <c r="D246" s="2"/>
      <c r="E246" s="2"/>
      <c r="F246" s="2"/>
    </row>
    <row r="247" spans="1:6" ht="15.75">
      <c r="A247" s="2"/>
      <c r="B247" s="58"/>
      <c r="C247" s="58"/>
      <c r="D247" s="2"/>
      <c r="E247" s="2"/>
      <c r="F247" s="2"/>
    </row>
    <row r="248" spans="1:6" ht="15.75">
      <c r="A248" s="2"/>
      <c r="B248" s="58"/>
      <c r="C248" s="58"/>
      <c r="D248" s="2"/>
      <c r="E248" s="2"/>
      <c r="F248" s="2"/>
    </row>
    <row r="249" spans="1:6" ht="15.75">
      <c r="A249" s="2"/>
      <c r="B249" s="58"/>
      <c r="C249" s="58"/>
      <c r="D249" s="2"/>
      <c r="E249" s="2"/>
      <c r="F249" s="2"/>
    </row>
    <row r="250" spans="1:6" ht="15.75">
      <c r="A250" s="2"/>
      <c r="B250" s="58"/>
      <c r="C250" s="58"/>
      <c r="D250" s="2"/>
      <c r="E250" s="2"/>
      <c r="F250" s="2"/>
    </row>
    <row r="251" spans="1:6" ht="15.75">
      <c r="A251" s="2"/>
      <c r="B251" s="58"/>
      <c r="C251" s="58"/>
      <c r="D251" s="2"/>
      <c r="E251" s="2"/>
      <c r="F251" s="2"/>
    </row>
    <row r="252" spans="4:6" ht="15.75">
      <c r="D252" s="2"/>
      <c r="E252" s="2"/>
      <c r="F252" s="2"/>
    </row>
    <row r="253" spans="4:6" ht="15.75">
      <c r="D253" s="2"/>
      <c r="E253" s="2"/>
      <c r="F253" s="2"/>
    </row>
    <row r="254" spans="4:6" ht="15.75"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</sheetData>
  <sheetProtection/>
  <mergeCells count="43">
    <mergeCell ref="A33:M33"/>
    <mergeCell ref="G19:G20"/>
    <mergeCell ref="E8:E9"/>
    <mergeCell ref="F8:F9"/>
    <mergeCell ref="A2:M2"/>
    <mergeCell ref="A1:M1"/>
    <mergeCell ref="A5:M5"/>
    <mergeCell ref="L10:L11"/>
    <mergeCell ref="M10:M11"/>
    <mergeCell ref="J10:J11"/>
    <mergeCell ref="K10:K11"/>
    <mergeCell ref="H10:H11"/>
    <mergeCell ref="I10:I11"/>
    <mergeCell ref="A8:A9"/>
    <mergeCell ref="B8:B9"/>
    <mergeCell ref="C8:C9"/>
    <mergeCell ref="A75:F75"/>
    <mergeCell ref="A53:F53"/>
    <mergeCell ref="A46:A47"/>
    <mergeCell ref="B46:B47"/>
    <mergeCell ref="D8:D9"/>
    <mergeCell ref="A34:A38"/>
    <mergeCell ref="C34:C38"/>
    <mergeCell ref="B34:B38"/>
    <mergeCell ref="D34:D38"/>
    <mergeCell ref="E34:E38"/>
    <mergeCell ref="E85:E86"/>
    <mergeCell ref="F40:F44"/>
    <mergeCell ref="F85:F86"/>
    <mergeCell ref="A85:A86"/>
    <mergeCell ref="B85:B86"/>
    <mergeCell ref="C85:C86"/>
    <mergeCell ref="D85:D86"/>
    <mergeCell ref="C46:C47"/>
    <mergeCell ref="D46:D47"/>
    <mergeCell ref="E46:E47"/>
    <mergeCell ref="F46:F47"/>
    <mergeCell ref="F34:F38"/>
    <mergeCell ref="A40:A44"/>
    <mergeCell ref="B40:B44"/>
    <mergeCell ref="C40:C44"/>
    <mergeCell ref="D40:D44"/>
    <mergeCell ref="E40:E44"/>
  </mergeCells>
  <printOptions/>
  <pageMargins left="0.7086614173228347" right="0.1968503937007874" top="0.31496062992125984" bottom="0.35433070866141736" header="0.275590551181102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2017-10-09T10:38:31Z</cp:lastPrinted>
  <dcterms:created xsi:type="dcterms:W3CDTF">2008-11-20T12:12:02Z</dcterms:created>
  <dcterms:modified xsi:type="dcterms:W3CDTF">2017-10-09T10:38:35Z</dcterms:modified>
  <cp:category/>
  <cp:version/>
  <cp:contentType/>
  <cp:contentStatus/>
</cp:coreProperties>
</file>