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405" tabRatio="832" activeTab="0"/>
  </bookViews>
  <sheets>
    <sheet name="дод3" sheetId="1" r:id="rId1"/>
  </sheets>
  <definedNames>
    <definedName name="_xlnm.Print_Area" localSheetId="0">'дод3'!$A$1:$I$78</definedName>
  </definedNames>
  <calcPr fullCalcOnLoad="1"/>
</workbook>
</file>

<file path=xl/sharedStrings.xml><?xml version="1.0" encoding="utf-8"?>
<sst xmlns="http://schemas.openxmlformats.org/spreadsheetml/2006/main" count="22" uniqueCount="18">
  <si>
    <t>УСЬОГО</t>
  </si>
  <si>
    <t xml:space="preserve"> </t>
  </si>
  <si>
    <t>Профінансовано за звітний період</t>
  </si>
  <si>
    <t>Усього</t>
  </si>
  <si>
    <t>Касові видатки за звітний період</t>
  </si>
  <si>
    <t>Відхилення виконання ( +,-)</t>
  </si>
  <si>
    <t>Відсоток виконання</t>
  </si>
  <si>
    <t>Видатки бюджету за функціональною та економічною структурою</t>
  </si>
  <si>
    <t xml:space="preserve">Дебіторська заборгованість </t>
  </si>
  <si>
    <t xml:space="preserve">Кредиторська заборгованість </t>
  </si>
  <si>
    <t>грн.</t>
  </si>
  <si>
    <t>щомісяця на 1 число (звітний період)</t>
  </si>
  <si>
    <t>Керівник</t>
  </si>
  <si>
    <t>Затверджено на 2015 рік</t>
  </si>
  <si>
    <t>Г.М.Грузіна</t>
  </si>
  <si>
    <t>Головний бухгалтер</t>
  </si>
  <si>
    <t>Н.М.Красюк</t>
  </si>
  <si>
    <t xml:space="preserve">                                     Виконання міського бюджету по  відділу культури та туризму Синельниківської міської радиза 2015 рік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</si>
</sst>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2" fontId="6" fillId="0" borderId="14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2" fontId="5" fillId="0" borderId="16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justify"/>
    </xf>
    <xf numFmtId="2" fontId="5" fillId="0" borderId="16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0"/>
  <sheetViews>
    <sheetView tabSelected="1" view="pageBreakPreview" zoomScale="60"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74" sqref="G74"/>
    </sheetView>
  </sheetViews>
  <sheetFormatPr defaultColWidth="9.00390625" defaultRowHeight="12.75"/>
  <cols>
    <col min="1" max="1" width="5.875" style="2" customWidth="1"/>
    <col min="2" max="2" width="19.25390625" style="2" customWidth="1"/>
    <col min="3" max="3" width="16.625" style="2" customWidth="1"/>
    <col min="4" max="4" width="17.75390625" style="2" customWidth="1"/>
    <col min="5" max="5" width="19.625" style="2" customWidth="1"/>
    <col min="6" max="6" width="18.875" style="2" customWidth="1"/>
    <col min="7" max="7" width="18.375" style="2" customWidth="1"/>
    <col min="8" max="8" width="18.125" style="2" customWidth="1"/>
    <col min="9" max="9" width="22.25390625" style="2" customWidth="1"/>
    <col min="10" max="11" width="11.00390625" style="2" customWidth="1"/>
    <col min="12" max="12" width="10.25390625" style="2" customWidth="1"/>
    <col min="13" max="13" width="10.375" style="2" customWidth="1"/>
    <col min="14" max="14" width="11.25390625" style="2" hidden="1" customWidth="1"/>
    <col min="15" max="15" width="0" style="2" hidden="1" customWidth="1"/>
    <col min="16" max="16384" width="9.125" style="2" customWidth="1"/>
  </cols>
  <sheetData>
    <row r="1" spans="11:14" ht="15.75">
      <c r="K1" s="1"/>
      <c r="L1" s="1"/>
      <c r="M1" s="1"/>
      <c r="N1" s="1"/>
    </row>
    <row r="2" spans="11:14" ht="16.5" thickBot="1">
      <c r="K2" s="1"/>
      <c r="L2" s="1"/>
      <c r="M2" s="1"/>
      <c r="N2" s="1"/>
    </row>
    <row r="3" spans="2:14" ht="15.75">
      <c r="B3" s="5"/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</row>
    <row r="4" spans="2:14" ht="15.75">
      <c r="B4" s="3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75">
      <c r="B5" s="3"/>
      <c r="C5" s="1"/>
      <c r="D5" s="1"/>
      <c r="E5" s="11"/>
      <c r="F5" s="11"/>
      <c r="G5" s="1"/>
      <c r="H5" s="1"/>
      <c r="I5" s="1"/>
      <c r="J5" s="1"/>
      <c r="K5" s="1"/>
      <c r="L5" s="1"/>
      <c r="M5" s="1"/>
      <c r="N5" s="1"/>
    </row>
    <row r="6" spans="2:14" ht="15.75">
      <c r="B6" s="3"/>
      <c r="C6" s="1"/>
      <c r="D6" s="1"/>
      <c r="E6" s="1"/>
      <c r="F6" s="1"/>
      <c r="G6" s="1"/>
      <c r="H6" s="1"/>
      <c r="I6" s="1" t="s">
        <v>10</v>
      </c>
      <c r="J6" s="1"/>
      <c r="K6" s="13"/>
      <c r="L6" s="1"/>
      <c r="M6" s="1"/>
      <c r="N6" s="14"/>
    </row>
    <row r="7" spans="2:14" ht="68.25" customHeight="1">
      <c r="B7" s="50" t="s">
        <v>7</v>
      </c>
      <c r="C7" s="46" t="s">
        <v>13</v>
      </c>
      <c r="D7" s="21" t="s">
        <v>2</v>
      </c>
      <c r="E7" s="20" t="s">
        <v>4</v>
      </c>
      <c r="F7" s="20" t="s">
        <v>5</v>
      </c>
      <c r="G7" s="20" t="s">
        <v>6</v>
      </c>
      <c r="H7" s="20" t="s">
        <v>8</v>
      </c>
      <c r="I7" s="8" t="s">
        <v>9</v>
      </c>
      <c r="J7" s="57"/>
      <c r="K7" s="58"/>
      <c r="L7" s="58"/>
      <c r="M7" s="58"/>
      <c r="N7" s="58"/>
    </row>
    <row r="8" spans="2:13" ht="21.75" customHeight="1">
      <c r="B8" s="51"/>
      <c r="C8" s="53"/>
      <c r="D8" s="46" t="s">
        <v>3</v>
      </c>
      <c r="E8" s="46" t="s">
        <v>3</v>
      </c>
      <c r="F8" s="46" t="s">
        <v>3</v>
      </c>
      <c r="G8" s="46" t="s">
        <v>3</v>
      </c>
      <c r="H8" s="54" t="s">
        <v>11</v>
      </c>
      <c r="I8" s="56" t="s">
        <v>11</v>
      </c>
      <c r="J8" s="57"/>
      <c r="K8" s="57"/>
      <c r="L8" s="57"/>
      <c r="M8" s="57"/>
    </row>
    <row r="9" spans="2:13" ht="42.75" customHeight="1">
      <c r="B9" s="52"/>
      <c r="C9" s="47"/>
      <c r="D9" s="47"/>
      <c r="E9" s="47"/>
      <c r="F9" s="47"/>
      <c r="G9" s="47"/>
      <c r="H9" s="55"/>
      <c r="I9" s="56"/>
      <c r="J9" s="57"/>
      <c r="K9" s="57"/>
      <c r="L9" s="59"/>
      <c r="M9" s="57"/>
    </row>
    <row r="10" spans="2:14" ht="15.75">
      <c r="B10" s="7">
        <v>1</v>
      </c>
      <c r="C10" s="8">
        <v>2</v>
      </c>
      <c r="D10" s="8">
        <v>5</v>
      </c>
      <c r="E10" s="9">
        <v>7</v>
      </c>
      <c r="F10" s="10">
        <v>9</v>
      </c>
      <c r="G10" s="10">
        <v>11</v>
      </c>
      <c r="H10" s="12">
        <v>15</v>
      </c>
      <c r="I10" s="10">
        <v>17</v>
      </c>
      <c r="J10" s="15"/>
      <c r="K10" s="1"/>
      <c r="L10" s="1"/>
      <c r="M10" s="1"/>
      <c r="N10" s="1"/>
    </row>
    <row r="11" spans="2:14" ht="18.75">
      <c r="B11" s="29">
        <v>110103</v>
      </c>
      <c r="C11" s="30" t="s">
        <v>1</v>
      </c>
      <c r="D11" s="31"/>
      <c r="E11" s="32"/>
      <c r="F11" s="31"/>
      <c r="G11" s="31"/>
      <c r="H11" s="42"/>
      <c r="I11" s="33"/>
      <c r="J11" s="16"/>
      <c r="K11" s="1"/>
      <c r="L11" s="1"/>
      <c r="M11" s="1"/>
      <c r="N11" s="1"/>
    </row>
    <row r="12" spans="2:14" ht="18.75">
      <c r="B12" s="34">
        <v>2210</v>
      </c>
      <c r="C12" s="35">
        <v>22840</v>
      </c>
      <c r="D12" s="36">
        <v>22840</v>
      </c>
      <c r="E12" s="37">
        <v>22840</v>
      </c>
      <c r="F12" s="36">
        <f>C12-E12</f>
        <v>0</v>
      </c>
      <c r="G12" s="36">
        <f>E12/C12*100</f>
        <v>100</v>
      </c>
      <c r="H12" s="39"/>
      <c r="I12" s="36"/>
      <c r="J12" s="17"/>
      <c r="K12" s="11"/>
      <c r="L12" s="11"/>
      <c r="M12" s="11"/>
      <c r="N12" s="11"/>
    </row>
    <row r="13" spans="2:14" ht="18.75">
      <c r="B13" s="34">
        <v>2240</v>
      </c>
      <c r="C13" s="35">
        <v>57553.04</v>
      </c>
      <c r="D13" s="36">
        <v>57553.04</v>
      </c>
      <c r="E13" s="37">
        <v>57553.04</v>
      </c>
      <c r="F13" s="36">
        <f aca="true" t="shared" si="0" ref="F13:F71">C13-E13</f>
        <v>0</v>
      </c>
      <c r="G13" s="36">
        <f aca="true" t="shared" si="1" ref="G13:G71">E13/C13*100</f>
        <v>100</v>
      </c>
      <c r="H13" s="39"/>
      <c r="I13" s="36"/>
      <c r="J13" s="17"/>
      <c r="K13" s="11"/>
      <c r="L13" s="11"/>
      <c r="M13" s="11"/>
      <c r="N13" s="11"/>
    </row>
    <row r="14" spans="2:14" ht="18.75">
      <c r="B14" s="34">
        <v>2273</v>
      </c>
      <c r="C14" s="35">
        <v>340.22</v>
      </c>
      <c r="D14" s="36">
        <v>107.85</v>
      </c>
      <c r="E14" s="37">
        <v>107.85</v>
      </c>
      <c r="F14" s="36">
        <f t="shared" si="0"/>
        <v>232.37000000000003</v>
      </c>
      <c r="G14" s="36">
        <f t="shared" si="1"/>
        <v>31.700076421139258</v>
      </c>
      <c r="H14" s="39"/>
      <c r="I14" s="36"/>
      <c r="J14" s="17"/>
      <c r="K14" s="1"/>
      <c r="L14" s="1"/>
      <c r="M14" s="1"/>
      <c r="N14" s="1"/>
    </row>
    <row r="15" spans="2:14" ht="18.75">
      <c r="B15" s="34">
        <v>2800</v>
      </c>
      <c r="C15" s="35">
        <v>174.3</v>
      </c>
      <c r="D15" s="36">
        <v>174.3</v>
      </c>
      <c r="E15" s="37">
        <v>174.3</v>
      </c>
      <c r="F15" s="36">
        <f t="shared" si="0"/>
        <v>0</v>
      </c>
      <c r="G15" s="36">
        <f t="shared" si="1"/>
        <v>100</v>
      </c>
      <c r="H15" s="39"/>
      <c r="I15" s="36"/>
      <c r="J15" s="17"/>
      <c r="K15" s="1"/>
      <c r="L15" s="1"/>
      <c r="M15" s="1"/>
      <c r="N15" s="1"/>
    </row>
    <row r="16" spans="2:14" ht="18.75">
      <c r="B16" s="29"/>
      <c r="C16" s="38">
        <f>SUM(C12:C15)</f>
        <v>80907.56000000001</v>
      </c>
      <c r="D16" s="38">
        <f>SUM(D12:D15)</f>
        <v>80675.19000000002</v>
      </c>
      <c r="E16" s="38">
        <f>SUM(E12:E15)</f>
        <v>80675.19000000002</v>
      </c>
      <c r="F16" s="33">
        <f t="shared" si="0"/>
        <v>232.36999999999534</v>
      </c>
      <c r="G16" s="33">
        <f t="shared" si="1"/>
        <v>99.71279568930271</v>
      </c>
      <c r="H16" s="43">
        <f>SUM(H12:H14)</f>
        <v>0</v>
      </c>
      <c r="I16" s="38">
        <f>SUM(I12:I14)</f>
        <v>0</v>
      </c>
      <c r="J16" s="18"/>
      <c r="K16" s="18"/>
      <c r="L16" s="18"/>
      <c r="M16" s="18"/>
      <c r="N16" s="11"/>
    </row>
    <row r="17" spans="2:14" ht="18.75">
      <c r="B17" s="34"/>
      <c r="C17" s="35"/>
      <c r="D17" s="36"/>
      <c r="E17" s="37"/>
      <c r="F17" s="36"/>
      <c r="G17" s="36"/>
      <c r="H17" s="39"/>
      <c r="I17" s="36"/>
      <c r="J17" s="17"/>
      <c r="K17" s="1"/>
      <c r="L17" s="1"/>
      <c r="M17" s="1"/>
      <c r="N17" s="1"/>
    </row>
    <row r="18" spans="2:14" ht="18.75">
      <c r="B18" s="29">
        <v>110201</v>
      </c>
      <c r="C18" s="35"/>
      <c r="D18" s="36"/>
      <c r="E18" s="37"/>
      <c r="F18" s="36"/>
      <c r="G18" s="36"/>
      <c r="H18" s="39"/>
      <c r="I18" s="36"/>
      <c r="J18" s="17"/>
      <c r="K18" s="1"/>
      <c r="L18" s="1"/>
      <c r="M18" s="1"/>
      <c r="N18" s="1"/>
    </row>
    <row r="19" spans="2:14" ht="18.75">
      <c r="B19" s="34">
        <v>2111</v>
      </c>
      <c r="C19" s="35">
        <v>177981</v>
      </c>
      <c r="D19" s="36">
        <v>177981</v>
      </c>
      <c r="E19" s="36">
        <v>177981</v>
      </c>
      <c r="F19" s="36">
        <f t="shared" si="0"/>
        <v>0</v>
      </c>
      <c r="G19" s="36">
        <f t="shared" si="1"/>
        <v>100</v>
      </c>
      <c r="H19" s="39"/>
      <c r="I19" s="36"/>
      <c r="J19" s="17"/>
      <c r="K19" s="1"/>
      <c r="L19" s="1"/>
      <c r="M19" s="1"/>
      <c r="N19" s="1"/>
    </row>
    <row r="20" spans="2:14" ht="18.75">
      <c r="B20" s="34">
        <v>2120</v>
      </c>
      <c r="C20" s="35">
        <v>64607</v>
      </c>
      <c r="D20" s="36">
        <v>64607</v>
      </c>
      <c r="E20" s="36">
        <v>64607</v>
      </c>
      <c r="F20" s="36">
        <f t="shared" si="0"/>
        <v>0</v>
      </c>
      <c r="G20" s="36">
        <f t="shared" si="1"/>
        <v>100</v>
      </c>
      <c r="H20" s="39"/>
      <c r="I20" s="36"/>
      <c r="J20" s="17"/>
      <c r="K20" s="1"/>
      <c r="L20" s="1"/>
      <c r="M20" s="1"/>
      <c r="N20" s="1"/>
    </row>
    <row r="21" spans="2:14" ht="18.75">
      <c r="B21" s="34">
        <v>2210</v>
      </c>
      <c r="C21" s="35">
        <v>6600</v>
      </c>
      <c r="D21" s="36">
        <v>6599.93</v>
      </c>
      <c r="E21" s="36">
        <v>6599.93</v>
      </c>
      <c r="F21" s="36">
        <f t="shared" si="0"/>
        <v>0.06999999999970896</v>
      </c>
      <c r="G21" s="36">
        <f t="shared" si="1"/>
        <v>99.9989393939394</v>
      </c>
      <c r="H21" s="39"/>
      <c r="I21" s="36"/>
      <c r="J21" s="17"/>
      <c r="K21" s="1"/>
      <c r="L21" s="1"/>
      <c r="M21" s="1"/>
      <c r="N21" s="11"/>
    </row>
    <row r="22" spans="2:14" ht="18.75">
      <c r="B22" s="34">
        <v>2240</v>
      </c>
      <c r="C22" s="35">
        <v>3482</v>
      </c>
      <c r="D22" s="36">
        <v>3426.58</v>
      </c>
      <c r="E22" s="36">
        <v>3426.58</v>
      </c>
      <c r="F22" s="36">
        <f t="shared" si="0"/>
        <v>55.42000000000007</v>
      </c>
      <c r="G22" s="36">
        <f t="shared" si="1"/>
        <v>98.40838598506605</v>
      </c>
      <c r="H22" s="39"/>
      <c r="I22" s="36"/>
      <c r="J22" s="17"/>
      <c r="K22" s="1"/>
      <c r="L22" s="1"/>
      <c r="M22" s="11"/>
      <c r="N22" s="11"/>
    </row>
    <row r="23" spans="2:14" ht="18.75">
      <c r="B23" s="34">
        <v>2250</v>
      </c>
      <c r="C23" s="35">
        <v>70</v>
      </c>
      <c r="D23" s="36">
        <v>70</v>
      </c>
      <c r="E23" s="36">
        <v>70</v>
      </c>
      <c r="F23" s="36">
        <f t="shared" si="0"/>
        <v>0</v>
      </c>
      <c r="G23" s="36">
        <f t="shared" si="1"/>
        <v>100</v>
      </c>
      <c r="H23" s="39"/>
      <c r="I23" s="36"/>
      <c r="J23" s="17"/>
      <c r="K23" s="11"/>
      <c r="L23" s="1"/>
      <c r="M23" s="11"/>
      <c r="N23" s="11"/>
    </row>
    <row r="24" spans="2:14" ht="18.75">
      <c r="B24" s="34">
        <v>2272</v>
      </c>
      <c r="C24" s="35">
        <v>49</v>
      </c>
      <c r="D24" s="36">
        <v>48.62</v>
      </c>
      <c r="E24" s="36">
        <v>48.62</v>
      </c>
      <c r="F24" s="36">
        <f t="shared" si="0"/>
        <v>0.38000000000000256</v>
      </c>
      <c r="G24" s="36">
        <f t="shared" si="1"/>
        <v>99.22448979591836</v>
      </c>
      <c r="H24" s="39"/>
      <c r="I24" s="36"/>
      <c r="J24" s="17"/>
      <c r="K24" s="11"/>
      <c r="L24" s="1"/>
      <c r="M24" s="11"/>
      <c r="N24" s="11"/>
    </row>
    <row r="25" spans="2:14" ht="18.75">
      <c r="B25" s="34">
        <v>2273</v>
      </c>
      <c r="C25" s="35">
        <v>1811.29</v>
      </c>
      <c r="D25" s="36">
        <v>1712.75</v>
      </c>
      <c r="E25" s="36">
        <v>1712.75</v>
      </c>
      <c r="F25" s="36">
        <f t="shared" si="0"/>
        <v>98.53999999999996</v>
      </c>
      <c r="G25" s="36">
        <f t="shared" si="1"/>
        <v>94.55967846120721</v>
      </c>
      <c r="H25" s="39"/>
      <c r="I25" s="36"/>
      <c r="J25" s="17"/>
      <c r="K25" s="11"/>
      <c r="L25" s="1"/>
      <c r="M25" s="11"/>
      <c r="N25" s="11"/>
    </row>
    <row r="26" spans="2:14" ht="18.75">
      <c r="B26" s="34">
        <v>2274</v>
      </c>
      <c r="C26" s="35">
        <v>34767</v>
      </c>
      <c r="D26" s="36">
        <v>34696.49</v>
      </c>
      <c r="E26" s="36">
        <v>34696.49</v>
      </c>
      <c r="F26" s="36">
        <f t="shared" si="0"/>
        <v>70.51000000000204</v>
      </c>
      <c r="G26" s="36">
        <f t="shared" si="1"/>
        <v>99.79719274024218</v>
      </c>
      <c r="H26" s="39"/>
      <c r="I26" s="36"/>
      <c r="J26" s="17"/>
      <c r="K26" s="11"/>
      <c r="L26" s="1"/>
      <c r="M26" s="11"/>
      <c r="N26" s="11"/>
    </row>
    <row r="27" spans="2:14" ht="18.75">
      <c r="B27" s="34">
        <v>2800</v>
      </c>
      <c r="C27" s="35">
        <v>119.71</v>
      </c>
      <c r="D27" s="36">
        <v>119.71</v>
      </c>
      <c r="E27" s="36">
        <v>119.71</v>
      </c>
      <c r="F27" s="36">
        <f t="shared" si="0"/>
        <v>0</v>
      </c>
      <c r="G27" s="36">
        <f t="shared" si="1"/>
        <v>100</v>
      </c>
      <c r="H27" s="39"/>
      <c r="I27" s="36"/>
      <c r="J27" s="17"/>
      <c r="K27" s="11"/>
      <c r="L27" s="1"/>
      <c r="M27" s="11"/>
      <c r="N27" s="11"/>
    </row>
    <row r="28" spans="2:14" ht="18.75">
      <c r="B28" s="29"/>
      <c r="C28" s="38">
        <f>SUM(C19:C27)</f>
        <v>289487.00000000006</v>
      </c>
      <c r="D28" s="38">
        <f>SUM(D19:D27)</f>
        <v>289262.08</v>
      </c>
      <c r="E28" s="38">
        <f>SUM(E19:E27)</f>
        <v>289262.08</v>
      </c>
      <c r="F28" s="33">
        <f t="shared" si="0"/>
        <v>224.9200000000419</v>
      </c>
      <c r="G28" s="33">
        <f t="shared" si="1"/>
        <v>99.92230393765522</v>
      </c>
      <c r="H28" s="43">
        <f>SUM(H19:H26)</f>
        <v>0</v>
      </c>
      <c r="I28" s="38">
        <f>SUM(I19:I26)</f>
        <v>0</v>
      </c>
      <c r="J28" s="18"/>
      <c r="K28" s="11"/>
      <c r="L28" s="1"/>
      <c r="M28" s="11"/>
      <c r="N28" s="11"/>
    </row>
    <row r="29" spans="2:14" ht="18.75">
      <c r="B29" s="34"/>
      <c r="C29" s="35"/>
      <c r="D29" s="35"/>
      <c r="E29" s="40"/>
      <c r="F29" s="36"/>
      <c r="G29" s="36"/>
      <c r="H29" s="41"/>
      <c r="I29" s="35"/>
      <c r="J29" s="18"/>
      <c r="K29" s="1"/>
      <c r="L29" s="1"/>
      <c r="M29" s="1"/>
      <c r="N29" s="1"/>
    </row>
    <row r="30" spans="2:14" ht="18.75">
      <c r="B30" s="29">
        <v>110204</v>
      </c>
      <c r="C30" s="35"/>
      <c r="D30" s="35"/>
      <c r="E30" s="40"/>
      <c r="F30" s="36"/>
      <c r="G30" s="36"/>
      <c r="H30" s="41"/>
      <c r="I30" s="35"/>
      <c r="J30" s="18"/>
      <c r="K30" s="1"/>
      <c r="L30" s="1"/>
      <c r="M30" s="1"/>
      <c r="N30" s="1"/>
    </row>
    <row r="31" spans="2:14" ht="18.75">
      <c r="B31" s="34">
        <v>2111</v>
      </c>
      <c r="C31" s="35">
        <v>25609</v>
      </c>
      <c r="D31" s="35">
        <v>25609</v>
      </c>
      <c r="E31" s="35">
        <v>25609</v>
      </c>
      <c r="F31" s="36">
        <f t="shared" si="0"/>
        <v>0</v>
      </c>
      <c r="G31" s="36">
        <f t="shared" si="1"/>
        <v>100</v>
      </c>
      <c r="H31" s="41"/>
      <c r="I31" s="35"/>
      <c r="J31" s="18"/>
      <c r="K31" s="1"/>
      <c r="L31" s="1"/>
      <c r="M31" s="1"/>
      <c r="N31" s="1"/>
    </row>
    <row r="32" spans="2:14" ht="18.75">
      <c r="B32" s="34">
        <v>2120</v>
      </c>
      <c r="C32" s="35">
        <v>9296</v>
      </c>
      <c r="D32" s="35">
        <v>9296</v>
      </c>
      <c r="E32" s="35">
        <v>9296</v>
      </c>
      <c r="F32" s="36">
        <f t="shared" si="0"/>
        <v>0</v>
      </c>
      <c r="G32" s="36">
        <f t="shared" si="1"/>
        <v>100</v>
      </c>
      <c r="H32" s="41"/>
      <c r="I32" s="35"/>
      <c r="J32" s="18"/>
      <c r="K32" s="1"/>
      <c r="L32" s="1"/>
      <c r="M32" s="1"/>
      <c r="N32" s="1"/>
    </row>
    <row r="33" spans="2:14" ht="18.75">
      <c r="B33" s="29"/>
      <c r="C33" s="38">
        <f>SUM(C31:C32)</f>
        <v>34905</v>
      </c>
      <c r="D33" s="38">
        <f>SUM(D31:D32)</f>
        <v>34905</v>
      </c>
      <c r="E33" s="38">
        <f>SUM(E31:E32)</f>
        <v>34905</v>
      </c>
      <c r="F33" s="33">
        <f t="shared" si="0"/>
        <v>0</v>
      </c>
      <c r="G33" s="33">
        <f t="shared" si="1"/>
        <v>100</v>
      </c>
      <c r="H33" s="43">
        <f>SUM(H31:H32)</f>
        <v>0</v>
      </c>
      <c r="I33" s="38">
        <f>SUM(I31:I32)</f>
        <v>0</v>
      </c>
      <c r="J33" s="18"/>
      <c r="K33" s="1"/>
      <c r="L33" s="1"/>
      <c r="M33" s="1"/>
      <c r="N33" s="1"/>
    </row>
    <row r="34" spans="2:14" ht="18.75">
      <c r="B34" s="34"/>
      <c r="C34" s="35"/>
      <c r="D34" s="35"/>
      <c r="E34" s="40"/>
      <c r="F34" s="36"/>
      <c r="G34" s="36"/>
      <c r="H34" s="41"/>
      <c r="I34" s="35"/>
      <c r="J34" s="18"/>
      <c r="K34" s="1"/>
      <c r="L34" s="1"/>
      <c r="M34" s="1"/>
      <c r="N34" s="1"/>
    </row>
    <row r="35" spans="2:14" ht="18.75">
      <c r="B35" s="29">
        <v>110205</v>
      </c>
      <c r="C35" s="35"/>
      <c r="D35" s="35"/>
      <c r="E35" s="40"/>
      <c r="F35" s="36"/>
      <c r="G35" s="36"/>
      <c r="H35" s="41"/>
      <c r="I35" s="35"/>
      <c r="J35" s="18"/>
      <c r="K35" s="1"/>
      <c r="L35" s="1"/>
      <c r="M35" s="1"/>
      <c r="N35" s="1"/>
    </row>
    <row r="36" spans="2:14" ht="18.75">
      <c r="B36" s="34">
        <v>2111</v>
      </c>
      <c r="C36" s="35">
        <v>1538023</v>
      </c>
      <c r="D36" s="35">
        <v>1538023</v>
      </c>
      <c r="E36" s="35">
        <v>1538023</v>
      </c>
      <c r="F36" s="36">
        <f t="shared" si="0"/>
        <v>0</v>
      </c>
      <c r="G36" s="36">
        <f t="shared" si="1"/>
        <v>100</v>
      </c>
      <c r="H36" s="41"/>
      <c r="I36" s="35"/>
      <c r="J36" s="18"/>
      <c r="K36" s="1"/>
      <c r="L36" s="1"/>
      <c r="M36" s="1"/>
      <c r="N36" s="1"/>
    </row>
    <row r="37" spans="2:14" ht="18.75">
      <c r="B37" s="34">
        <v>2120</v>
      </c>
      <c r="C37" s="35">
        <v>571265</v>
      </c>
      <c r="D37" s="35">
        <v>562534.89</v>
      </c>
      <c r="E37" s="35">
        <v>562534.89</v>
      </c>
      <c r="F37" s="36">
        <f t="shared" si="0"/>
        <v>8730.109999999986</v>
      </c>
      <c r="G37" s="36">
        <f t="shared" si="1"/>
        <v>98.47179330083236</v>
      </c>
      <c r="H37" s="41"/>
      <c r="I37" s="35"/>
      <c r="J37" s="18"/>
      <c r="K37" s="1"/>
      <c r="L37" s="1"/>
      <c r="M37" s="1"/>
      <c r="N37" s="1"/>
    </row>
    <row r="38" spans="2:14" ht="18.75">
      <c r="B38" s="34">
        <v>2210</v>
      </c>
      <c r="C38" s="35">
        <v>1122</v>
      </c>
      <c r="D38" s="35">
        <v>1122</v>
      </c>
      <c r="E38" s="35">
        <v>1122</v>
      </c>
      <c r="F38" s="36">
        <f t="shared" si="0"/>
        <v>0</v>
      </c>
      <c r="G38" s="36">
        <f t="shared" si="1"/>
        <v>100</v>
      </c>
      <c r="H38" s="41"/>
      <c r="I38" s="35"/>
      <c r="J38" s="18"/>
      <c r="K38" s="11"/>
      <c r="L38" s="11"/>
      <c r="M38" s="1"/>
      <c r="N38" s="1"/>
    </row>
    <row r="39" spans="2:14" ht="18.75">
      <c r="B39" s="34">
        <v>2240</v>
      </c>
      <c r="C39" s="35">
        <v>8737</v>
      </c>
      <c r="D39" s="36">
        <v>8737</v>
      </c>
      <c r="E39" s="36">
        <v>8737</v>
      </c>
      <c r="F39" s="36">
        <f t="shared" si="0"/>
        <v>0</v>
      </c>
      <c r="G39" s="36">
        <f t="shared" si="1"/>
        <v>100</v>
      </c>
      <c r="H39" s="44"/>
      <c r="I39" s="36"/>
      <c r="J39" s="17"/>
      <c r="K39" s="11"/>
      <c r="L39" s="11"/>
      <c r="M39" s="11"/>
      <c r="N39" s="11"/>
    </row>
    <row r="40" spans="2:14" ht="18.75">
      <c r="B40" s="34">
        <v>2250</v>
      </c>
      <c r="C40" s="35">
        <v>280</v>
      </c>
      <c r="D40" s="36">
        <v>0</v>
      </c>
      <c r="E40" s="36">
        <v>0</v>
      </c>
      <c r="F40" s="36">
        <f t="shared" si="0"/>
        <v>280</v>
      </c>
      <c r="G40" s="36">
        <f t="shared" si="1"/>
        <v>0</v>
      </c>
      <c r="H40" s="39"/>
      <c r="I40" s="36"/>
      <c r="J40" s="17"/>
      <c r="K40" s="1"/>
      <c r="L40" s="1"/>
      <c r="M40" s="1"/>
      <c r="N40" s="1"/>
    </row>
    <row r="41" spans="2:14" ht="18.75">
      <c r="B41" s="34">
        <v>2272</v>
      </c>
      <c r="C41" s="35">
        <v>628</v>
      </c>
      <c r="D41" s="36">
        <v>626</v>
      </c>
      <c r="E41" s="36">
        <v>626</v>
      </c>
      <c r="F41" s="36">
        <f t="shared" si="0"/>
        <v>2</v>
      </c>
      <c r="G41" s="36">
        <f t="shared" si="1"/>
        <v>99.68152866242038</v>
      </c>
      <c r="H41" s="39"/>
      <c r="I41" s="36"/>
      <c r="J41" s="17"/>
      <c r="K41" s="1"/>
      <c r="L41" s="1"/>
      <c r="M41" s="1"/>
      <c r="N41" s="1"/>
    </row>
    <row r="42" spans="2:14" ht="18.75">
      <c r="B42" s="34">
        <v>2273</v>
      </c>
      <c r="C42" s="35">
        <v>11383.28</v>
      </c>
      <c r="D42" s="36">
        <v>11373.51</v>
      </c>
      <c r="E42" s="36">
        <v>11373.51</v>
      </c>
      <c r="F42" s="36">
        <f t="shared" si="0"/>
        <v>9.770000000000437</v>
      </c>
      <c r="G42" s="36">
        <f t="shared" si="1"/>
        <v>99.91417236508282</v>
      </c>
      <c r="H42" s="39"/>
      <c r="I42" s="36"/>
      <c r="J42" s="17"/>
      <c r="K42" s="1"/>
      <c r="L42" s="1"/>
      <c r="M42" s="1"/>
      <c r="N42" s="1"/>
    </row>
    <row r="43" spans="2:14" ht="18.75">
      <c r="B43" s="34">
        <v>2274</v>
      </c>
      <c r="C43" s="35">
        <v>109199.02</v>
      </c>
      <c r="D43" s="36">
        <v>105051.01</v>
      </c>
      <c r="E43" s="36">
        <v>105051.01</v>
      </c>
      <c r="F43" s="36">
        <f t="shared" si="0"/>
        <v>4148.010000000009</v>
      </c>
      <c r="G43" s="36">
        <f t="shared" si="1"/>
        <v>96.20142195415305</v>
      </c>
      <c r="H43" s="39"/>
      <c r="I43" s="36"/>
      <c r="J43" s="17"/>
      <c r="K43" s="1"/>
      <c r="L43" s="1"/>
      <c r="M43" s="1"/>
      <c r="N43" s="1"/>
    </row>
    <row r="44" spans="2:14" ht="18.75">
      <c r="B44" s="29"/>
      <c r="C44" s="38">
        <f>SUM(C36:C43)</f>
        <v>2240637.3</v>
      </c>
      <c r="D44" s="38">
        <f aca="true" t="shared" si="2" ref="D44:I44">SUM(D36:D43)</f>
        <v>2227467.4099999997</v>
      </c>
      <c r="E44" s="38">
        <f t="shared" si="2"/>
        <v>2227467.4099999997</v>
      </c>
      <c r="F44" s="33">
        <f t="shared" si="0"/>
        <v>13169.89000000013</v>
      </c>
      <c r="G44" s="33">
        <f t="shared" si="1"/>
        <v>99.41222570917657</v>
      </c>
      <c r="H44" s="43">
        <f t="shared" si="2"/>
        <v>0</v>
      </c>
      <c r="I44" s="38">
        <f t="shared" si="2"/>
        <v>0</v>
      </c>
      <c r="J44" s="18"/>
      <c r="K44" s="18"/>
      <c r="L44" s="18"/>
      <c r="M44" s="18"/>
      <c r="N44" s="18"/>
    </row>
    <row r="45" spans="2:14" ht="17.25" customHeight="1">
      <c r="B45" s="34"/>
      <c r="C45" s="35"/>
      <c r="D45" s="35"/>
      <c r="E45" s="40"/>
      <c r="F45" s="36"/>
      <c r="G45" s="36"/>
      <c r="H45" s="41"/>
      <c r="I45" s="35"/>
      <c r="J45" s="18"/>
      <c r="K45" s="1"/>
      <c r="L45" s="1"/>
      <c r="M45" s="1"/>
      <c r="N45" s="1"/>
    </row>
    <row r="46" spans="2:14" ht="18.75">
      <c r="B46" s="29">
        <v>110502</v>
      </c>
      <c r="C46" s="35"/>
      <c r="D46" s="35"/>
      <c r="E46" s="40"/>
      <c r="F46" s="36"/>
      <c r="G46" s="36"/>
      <c r="H46" s="41"/>
      <c r="I46" s="35"/>
      <c r="J46" s="18"/>
      <c r="K46" s="1"/>
      <c r="L46" s="1"/>
      <c r="M46" s="1"/>
      <c r="N46" s="1"/>
    </row>
    <row r="47" spans="2:14" ht="18.75">
      <c r="B47" s="34">
        <v>2111</v>
      </c>
      <c r="C47" s="35">
        <v>98021</v>
      </c>
      <c r="D47" s="35">
        <v>98021</v>
      </c>
      <c r="E47" s="35">
        <v>98021</v>
      </c>
      <c r="F47" s="36">
        <f t="shared" si="0"/>
        <v>0</v>
      </c>
      <c r="G47" s="36">
        <f t="shared" si="1"/>
        <v>100</v>
      </c>
      <c r="H47" s="41"/>
      <c r="I47" s="35"/>
      <c r="J47" s="18"/>
      <c r="K47" s="1"/>
      <c r="L47" s="1"/>
      <c r="M47" s="1"/>
      <c r="N47" s="1"/>
    </row>
    <row r="48" spans="2:14" ht="18.75">
      <c r="B48" s="34">
        <v>2120</v>
      </c>
      <c r="C48" s="35">
        <v>35579</v>
      </c>
      <c r="D48" s="35">
        <v>35579</v>
      </c>
      <c r="E48" s="35">
        <v>35579</v>
      </c>
      <c r="F48" s="36">
        <f t="shared" si="0"/>
        <v>0</v>
      </c>
      <c r="G48" s="36">
        <f t="shared" si="1"/>
        <v>100</v>
      </c>
      <c r="H48" s="41"/>
      <c r="I48" s="35"/>
      <c r="J48" s="18"/>
      <c r="K48" s="1"/>
      <c r="L48" s="1"/>
      <c r="M48" s="1"/>
      <c r="N48" s="1"/>
    </row>
    <row r="49" spans="2:14" ht="18.75">
      <c r="B49" s="34">
        <v>2210</v>
      </c>
      <c r="C49" s="35">
        <v>4227</v>
      </c>
      <c r="D49" s="35">
        <v>4227</v>
      </c>
      <c r="E49" s="35">
        <v>4227</v>
      </c>
      <c r="F49" s="36">
        <f t="shared" si="0"/>
        <v>0</v>
      </c>
      <c r="G49" s="36">
        <f t="shared" si="1"/>
        <v>100</v>
      </c>
      <c r="H49" s="41"/>
      <c r="I49" s="35"/>
      <c r="J49" s="18"/>
      <c r="K49" s="1"/>
      <c r="L49" s="11"/>
      <c r="M49" s="11"/>
      <c r="N49" s="1"/>
    </row>
    <row r="50" spans="2:14" ht="18.75">
      <c r="B50" s="34">
        <v>2240</v>
      </c>
      <c r="C50" s="35">
        <v>2916</v>
      </c>
      <c r="D50" s="35">
        <v>2898.52</v>
      </c>
      <c r="E50" s="35">
        <v>2898.52</v>
      </c>
      <c r="F50" s="36">
        <f t="shared" si="0"/>
        <v>17.480000000000018</v>
      </c>
      <c r="G50" s="36">
        <f t="shared" si="1"/>
        <v>99.400548696845</v>
      </c>
      <c r="H50" s="41"/>
      <c r="I50" s="35"/>
      <c r="J50" s="18"/>
      <c r="K50" s="1"/>
      <c r="L50" s="11"/>
      <c r="M50" s="11"/>
      <c r="N50" s="1"/>
    </row>
    <row r="51" spans="2:14" ht="18.75">
      <c r="B51" s="34">
        <v>2250</v>
      </c>
      <c r="C51" s="35">
        <v>210</v>
      </c>
      <c r="D51" s="35">
        <v>160</v>
      </c>
      <c r="E51" s="35">
        <v>160</v>
      </c>
      <c r="F51" s="36">
        <f t="shared" si="0"/>
        <v>50</v>
      </c>
      <c r="G51" s="36">
        <f t="shared" si="1"/>
        <v>76.19047619047619</v>
      </c>
      <c r="H51" s="41"/>
      <c r="I51" s="35"/>
      <c r="J51" s="18"/>
      <c r="K51" s="1"/>
      <c r="L51" s="11"/>
      <c r="M51" s="11"/>
      <c r="N51" s="1"/>
    </row>
    <row r="52" spans="2:14" ht="18.75">
      <c r="B52" s="34">
        <v>2272</v>
      </c>
      <c r="C52" s="35">
        <v>65</v>
      </c>
      <c r="D52" s="35">
        <v>55.64</v>
      </c>
      <c r="E52" s="35">
        <v>55.64</v>
      </c>
      <c r="F52" s="36">
        <f t="shared" si="0"/>
        <v>9.36</v>
      </c>
      <c r="G52" s="36">
        <f t="shared" si="1"/>
        <v>85.6</v>
      </c>
      <c r="H52" s="41"/>
      <c r="I52" s="35"/>
      <c r="J52" s="18"/>
      <c r="K52" s="1"/>
      <c r="L52" s="11"/>
      <c r="M52" s="11"/>
      <c r="N52" s="1"/>
    </row>
    <row r="53" spans="2:14" ht="18.75">
      <c r="B53" s="34">
        <v>2273</v>
      </c>
      <c r="C53" s="35">
        <v>1841.76</v>
      </c>
      <c r="D53" s="35">
        <v>1688.77</v>
      </c>
      <c r="E53" s="35">
        <v>1688.77</v>
      </c>
      <c r="F53" s="36">
        <f t="shared" si="0"/>
        <v>152.99</v>
      </c>
      <c r="G53" s="36">
        <f t="shared" si="1"/>
        <v>91.69327165320128</v>
      </c>
      <c r="H53" s="41"/>
      <c r="I53" s="35"/>
      <c r="J53" s="18"/>
      <c r="K53" s="1"/>
      <c r="L53" s="11"/>
      <c r="M53" s="11"/>
      <c r="N53" s="1"/>
    </row>
    <row r="54" spans="2:14" ht="18.75">
      <c r="B54" s="34">
        <v>2274</v>
      </c>
      <c r="C54" s="35">
        <v>2658.95</v>
      </c>
      <c r="D54" s="36">
        <v>2658.9</v>
      </c>
      <c r="E54" s="36">
        <v>2658.9</v>
      </c>
      <c r="F54" s="36">
        <f t="shared" si="0"/>
        <v>0.04999999999972715</v>
      </c>
      <c r="G54" s="36">
        <f t="shared" si="1"/>
        <v>99.99811955847234</v>
      </c>
      <c r="H54" s="39"/>
      <c r="I54" s="36"/>
      <c r="J54" s="17"/>
      <c r="K54" s="1"/>
      <c r="L54" s="11"/>
      <c r="M54" s="11"/>
      <c r="N54" s="1"/>
    </row>
    <row r="55" spans="2:14" ht="18.75">
      <c r="B55" s="34">
        <v>2800</v>
      </c>
      <c r="C55" s="35">
        <v>6.31</v>
      </c>
      <c r="D55" s="36">
        <v>6.31</v>
      </c>
      <c r="E55" s="36">
        <v>6.31</v>
      </c>
      <c r="F55" s="36">
        <f t="shared" si="0"/>
        <v>0</v>
      </c>
      <c r="G55" s="36">
        <f t="shared" si="1"/>
        <v>100</v>
      </c>
      <c r="H55" s="39"/>
      <c r="I55" s="36"/>
      <c r="J55" s="17"/>
      <c r="K55" s="1"/>
      <c r="L55" s="11"/>
      <c r="M55" s="11"/>
      <c r="N55" s="1"/>
    </row>
    <row r="56" spans="2:14" ht="18.75">
      <c r="B56" s="29"/>
      <c r="C56" s="38">
        <f>SUM(C47:C55)</f>
        <v>145525.02000000002</v>
      </c>
      <c r="D56" s="38">
        <f>SUM(D47:D55)</f>
        <v>145295.13999999998</v>
      </c>
      <c r="E56" s="38">
        <f>SUM(E47:E55)</f>
        <v>145295.13999999998</v>
      </c>
      <c r="F56" s="33">
        <f t="shared" si="0"/>
        <v>229.88000000003376</v>
      </c>
      <c r="G56" s="33">
        <f t="shared" si="1"/>
        <v>99.84203403648387</v>
      </c>
      <c r="H56" s="43">
        <f>SUM(H47:H54)</f>
        <v>0</v>
      </c>
      <c r="I56" s="38">
        <f>SUM(I47:I54)</f>
        <v>0</v>
      </c>
      <c r="J56" s="18"/>
      <c r="K56" s="1"/>
      <c r="L56" s="11"/>
      <c r="M56" s="11"/>
      <c r="N56" s="1"/>
    </row>
    <row r="57" spans="2:14" ht="18.75">
      <c r="B57" s="34"/>
      <c r="C57" s="35"/>
      <c r="D57" s="36"/>
      <c r="E57" s="37"/>
      <c r="F57" s="36"/>
      <c r="G57" s="36"/>
      <c r="H57" s="39"/>
      <c r="I57" s="36"/>
      <c r="J57" s="17"/>
      <c r="K57" s="1"/>
      <c r="L57" s="1"/>
      <c r="M57" s="1"/>
      <c r="N57" s="1"/>
    </row>
    <row r="58" spans="2:14" ht="18.75">
      <c r="B58" s="29">
        <v>110000</v>
      </c>
      <c r="C58" s="38">
        <f aca="true" t="shared" si="3" ref="C58:I58">C56+C44+C33+C28+C16</f>
        <v>2791461.88</v>
      </c>
      <c r="D58" s="38">
        <f t="shared" si="3"/>
        <v>2777604.82</v>
      </c>
      <c r="E58" s="38">
        <f t="shared" si="3"/>
        <v>2777604.82</v>
      </c>
      <c r="F58" s="33">
        <f t="shared" si="0"/>
        <v>13857.060000000056</v>
      </c>
      <c r="G58" s="33">
        <f t="shared" si="1"/>
        <v>99.50359128672751</v>
      </c>
      <c r="H58" s="43">
        <f t="shared" si="3"/>
        <v>0</v>
      </c>
      <c r="I58" s="38">
        <f t="shared" si="3"/>
        <v>0</v>
      </c>
      <c r="J58" s="19"/>
      <c r="K58" s="19"/>
      <c r="L58" s="19"/>
      <c r="M58" s="19"/>
      <c r="N58" s="19"/>
    </row>
    <row r="59" spans="2:14" ht="18.75">
      <c r="B59" s="34"/>
      <c r="C59" s="35"/>
      <c r="D59" s="36"/>
      <c r="E59" s="37"/>
      <c r="F59" s="36"/>
      <c r="G59" s="36"/>
      <c r="H59" s="39"/>
      <c r="I59" s="36"/>
      <c r="J59" s="17"/>
      <c r="K59" s="1"/>
      <c r="L59" s="1"/>
      <c r="M59" s="1"/>
      <c r="N59" s="1"/>
    </row>
    <row r="60" spans="2:14" ht="18.75">
      <c r="B60" s="29">
        <v>10116</v>
      </c>
      <c r="C60" s="35"/>
      <c r="D60" s="36"/>
      <c r="E60" s="37"/>
      <c r="F60" s="36"/>
      <c r="G60" s="36"/>
      <c r="H60" s="39"/>
      <c r="I60" s="36"/>
      <c r="J60" s="17"/>
      <c r="K60" s="1"/>
      <c r="L60" s="1"/>
      <c r="M60" s="1"/>
      <c r="N60" s="1"/>
    </row>
    <row r="61" spans="2:14" ht="18.75">
      <c r="B61" s="34">
        <v>2111</v>
      </c>
      <c r="C61" s="35">
        <v>73531</v>
      </c>
      <c r="D61" s="36">
        <v>73531</v>
      </c>
      <c r="E61" s="36">
        <v>73531</v>
      </c>
      <c r="F61" s="36">
        <f t="shared" si="0"/>
        <v>0</v>
      </c>
      <c r="G61" s="36">
        <f t="shared" si="1"/>
        <v>100</v>
      </c>
      <c r="H61" s="39"/>
      <c r="I61" s="36"/>
      <c r="J61" s="17"/>
      <c r="K61" s="1"/>
      <c r="L61" s="1"/>
      <c r="M61" s="1"/>
      <c r="N61" s="1"/>
    </row>
    <row r="62" spans="2:14" ht="18.75">
      <c r="B62" s="34">
        <v>2120</v>
      </c>
      <c r="C62" s="35">
        <v>26842</v>
      </c>
      <c r="D62" s="36">
        <v>26842</v>
      </c>
      <c r="E62" s="36">
        <v>26842</v>
      </c>
      <c r="F62" s="36">
        <f t="shared" si="0"/>
        <v>0</v>
      </c>
      <c r="G62" s="36">
        <f t="shared" si="1"/>
        <v>100</v>
      </c>
      <c r="H62" s="39"/>
      <c r="I62" s="36"/>
      <c r="J62" s="17"/>
      <c r="K62" s="1"/>
      <c r="L62" s="1"/>
      <c r="M62" s="1"/>
      <c r="N62" s="1"/>
    </row>
    <row r="63" spans="2:14" ht="18.75">
      <c r="B63" s="34">
        <v>2210</v>
      </c>
      <c r="C63" s="35">
        <v>500</v>
      </c>
      <c r="D63" s="36">
        <v>500</v>
      </c>
      <c r="E63" s="36">
        <v>500</v>
      </c>
      <c r="F63" s="36">
        <f t="shared" si="0"/>
        <v>0</v>
      </c>
      <c r="G63" s="36">
        <f t="shared" si="1"/>
        <v>100</v>
      </c>
      <c r="H63" s="39"/>
      <c r="I63" s="36"/>
      <c r="J63" s="17"/>
      <c r="K63" s="1"/>
      <c r="L63" s="1"/>
      <c r="M63" s="1"/>
      <c r="N63" s="1"/>
    </row>
    <row r="64" spans="2:14" ht="18.75">
      <c r="B64" s="34">
        <v>2240</v>
      </c>
      <c r="C64" s="35">
        <v>2595</v>
      </c>
      <c r="D64" s="36">
        <v>2445.44</v>
      </c>
      <c r="E64" s="36">
        <v>2445.44</v>
      </c>
      <c r="F64" s="36">
        <f t="shared" si="0"/>
        <v>149.55999999999995</v>
      </c>
      <c r="G64" s="36">
        <f t="shared" si="1"/>
        <v>94.23660886319846</v>
      </c>
      <c r="H64" s="39"/>
      <c r="I64" s="36"/>
      <c r="J64" s="17"/>
      <c r="K64" s="1"/>
      <c r="L64" s="1"/>
      <c r="M64" s="1"/>
      <c r="N64" s="1"/>
    </row>
    <row r="65" spans="2:14" ht="18.75">
      <c r="B65" s="34">
        <v>2272</v>
      </c>
      <c r="C65" s="35">
        <v>41</v>
      </c>
      <c r="D65" s="36">
        <v>40.9</v>
      </c>
      <c r="E65" s="36">
        <v>40.9</v>
      </c>
      <c r="F65" s="36">
        <f t="shared" si="0"/>
        <v>0.10000000000000142</v>
      </c>
      <c r="G65" s="36">
        <f t="shared" si="1"/>
        <v>99.7560975609756</v>
      </c>
      <c r="H65" s="39"/>
      <c r="I65" s="36"/>
      <c r="J65" s="17"/>
      <c r="K65" s="1"/>
      <c r="L65" s="1"/>
      <c r="M65" s="1"/>
      <c r="N65" s="1"/>
    </row>
    <row r="66" spans="2:14" ht="18.75">
      <c r="B66" s="34">
        <v>2273</v>
      </c>
      <c r="C66" s="36">
        <v>2046.4</v>
      </c>
      <c r="D66" s="36">
        <v>1683.06</v>
      </c>
      <c r="E66" s="36">
        <v>1683.06</v>
      </c>
      <c r="F66" s="36">
        <f t="shared" si="0"/>
        <v>363.34000000000015</v>
      </c>
      <c r="G66" s="36">
        <f t="shared" si="1"/>
        <v>82.24491790461298</v>
      </c>
      <c r="H66" s="39"/>
      <c r="I66" s="36"/>
      <c r="J66" s="17"/>
      <c r="K66" s="1"/>
      <c r="L66" s="1"/>
      <c r="M66" s="1"/>
      <c r="N66" s="1"/>
    </row>
    <row r="67" spans="2:14" ht="18.75">
      <c r="B67" s="34">
        <v>2274</v>
      </c>
      <c r="C67" s="36">
        <v>2902.75</v>
      </c>
      <c r="D67" s="36">
        <v>2902.75</v>
      </c>
      <c r="E67" s="36">
        <v>2902.75</v>
      </c>
      <c r="F67" s="36">
        <f t="shared" si="0"/>
        <v>0</v>
      </c>
      <c r="G67" s="36">
        <f t="shared" si="1"/>
        <v>100</v>
      </c>
      <c r="H67" s="39"/>
      <c r="I67" s="36"/>
      <c r="J67" s="17"/>
      <c r="K67" s="1"/>
      <c r="L67" s="1"/>
      <c r="M67" s="1"/>
      <c r="N67" s="1"/>
    </row>
    <row r="68" spans="2:14" ht="18.75">
      <c r="B68" s="34">
        <v>2800</v>
      </c>
      <c r="C68" s="36">
        <v>6.64</v>
      </c>
      <c r="D68" s="36">
        <v>6.64</v>
      </c>
      <c r="E68" s="36">
        <v>6.64</v>
      </c>
      <c r="F68" s="36">
        <f t="shared" si="0"/>
        <v>0</v>
      </c>
      <c r="G68" s="36">
        <f t="shared" si="1"/>
        <v>100</v>
      </c>
      <c r="H68" s="39"/>
      <c r="I68" s="36"/>
      <c r="J68" s="17"/>
      <c r="K68" s="1"/>
      <c r="L68" s="1"/>
      <c r="M68" s="1"/>
      <c r="N68" s="1"/>
    </row>
    <row r="69" spans="2:14" ht="18.75">
      <c r="B69" s="29"/>
      <c r="C69" s="33">
        <f>SUM(C61:C68)</f>
        <v>108464.79</v>
      </c>
      <c r="D69" s="33">
        <f>SUM(D61:D68)</f>
        <v>107951.79</v>
      </c>
      <c r="E69" s="33">
        <f>SUM(E61:E68)</f>
        <v>107951.79</v>
      </c>
      <c r="F69" s="33">
        <f t="shared" si="0"/>
        <v>513</v>
      </c>
      <c r="G69" s="33">
        <f t="shared" si="1"/>
        <v>99.527035455469</v>
      </c>
      <c r="H69" s="45">
        <f>SUM(H61:H67)</f>
        <v>0</v>
      </c>
      <c r="I69" s="33">
        <f>SUM(I61:I67)</f>
        <v>0</v>
      </c>
      <c r="J69" s="17"/>
      <c r="K69" s="1"/>
      <c r="L69" s="1"/>
      <c r="M69" s="1"/>
      <c r="N69" s="1"/>
    </row>
    <row r="70" spans="2:14" ht="18.75">
      <c r="B70" s="34"/>
      <c r="C70" s="36"/>
      <c r="D70" s="36"/>
      <c r="E70" s="36"/>
      <c r="F70" s="36"/>
      <c r="G70" s="36"/>
      <c r="H70" s="39"/>
      <c r="I70" s="36"/>
      <c r="J70" s="17"/>
      <c r="K70" s="1"/>
      <c r="L70" s="1"/>
      <c r="M70" s="1"/>
      <c r="N70" s="1"/>
    </row>
    <row r="71" spans="2:14" ht="18.75">
      <c r="B71" s="29" t="s">
        <v>0</v>
      </c>
      <c r="C71" s="33">
        <f>C58+C69</f>
        <v>2899926.67</v>
      </c>
      <c r="D71" s="33">
        <f>D58+D69</f>
        <v>2885556.61</v>
      </c>
      <c r="E71" s="33">
        <f>E58+E69</f>
        <v>2885556.61</v>
      </c>
      <c r="F71" s="33">
        <f t="shared" si="0"/>
        <v>14370.060000000056</v>
      </c>
      <c r="G71" s="33">
        <f t="shared" si="1"/>
        <v>99.50446815953453</v>
      </c>
      <c r="H71" s="45">
        <f>H58+H69</f>
        <v>0</v>
      </c>
      <c r="I71" s="33">
        <f>I58+I69</f>
        <v>0</v>
      </c>
      <c r="J71" s="16"/>
      <c r="K71" s="16"/>
      <c r="L71" s="16"/>
      <c r="M71" s="16"/>
      <c r="N71" s="16"/>
    </row>
    <row r="72" spans="2:14" ht="18.75">
      <c r="B72" s="22"/>
      <c r="C72" s="23"/>
      <c r="D72" s="23"/>
      <c r="E72" s="23"/>
      <c r="F72" s="23"/>
      <c r="G72" s="23"/>
      <c r="H72" s="23"/>
      <c r="I72" s="23"/>
      <c r="J72" s="1"/>
      <c r="K72" s="1"/>
      <c r="L72" s="1"/>
      <c r="M72" s="1"/>
      <c r="N72" s="1"/>
    </row>
    <row r="73" spans="2:14" ht="18.75">
      <c r="B73" s="22"/>
      <c r="C73" s="23"/>
      <c r="D73" s="23"/>
      <c r="E73" s="23"/>
      <c r="F73" s="23"/>
      <c r="G73" s="23"/>
      <c r="H73" s="23"/>
      <c r="I73" s="23"/>
      <c r="J73" s="1"/>
      <c r="K73" s="1"/>
      <c r="L73" s="1"/>
      <c r="M73" s="1"/>
      <c r="N73" s="1"/>
    </row>
    <row r="74" spans="2:14" ht="18.75">
      <c r="B74" s="48" t="s">
        <v>12</v>
      </c>
      <c r="C74" s="49"/>
      <c r="D74" s="24"/>
      <c r="E74" s="24" t="s">
        <v>16</v>
      </c>
      <c r="F74" s="24"/>
      <c r="G74" s="24"/>
      <c r="H74" s="24"/>
      <c r="I74" s="24"/>
      <c r="J74" s="1"/>
      <c r="K74" s="1"/>
      <c r="L74" s="1"/>
      <c r="M74" s="1"/>
      <c r="N74" s="1"/>
    </row>
    <row r="75" spans="2:14" ht="18.75">
      <c r="B75" s="25"/>
      <c r="C75" s="24"/>
      <c r="D75" s="24"/>
      <c r="E75" s="24"/>
      <c r="F75" s="24"/>
      <c r="G75" s="24"/>
      <c r="H75" s="24"/>
      <c r="I75" s="24"/>
      <c r="J75" s="1"/>
      <c r="K75" s="1"/>
      <c r="L75" s="1"/>
      <c r="M75" s="1"/>
      <c r="N75" s="1"/>
    </row>
    <row r="76" spans="2:14" ht="18.75">
      <c r="B76" s="25" t="s">
        <v>15</v>
      </c>
      <c r="C76" s="24"/>
      <c r="D76" s="24"/>
      <c r="E76" s="24" t="s">
        <v>14</v>
      </c>
      <c r="F76" s="24"/>
      <c r="G76" s="24"/>
      <c r="H76" s="24"/>
      <c r="I76" s="24"/>
      <c r="J76" s="1"/>
      <c r="K76" s="1"/>
      <c r="L76" s="1"/>
      <c r="M76" s="1"/>
      <c r="N76" s="1"/>
    </row>
    <row r="77" spans="2:14" ht="18.75">
      <c r="B77" s="25"/>
      <c r="C77" s="24"/>
      <c r="D77" s="24"/>
      <c r="E77" s="24"/>
      <c r="F77" s="24"/>
      <c r="G77" s="24"/>
      <c r="H77" s="24"/>
      <c r="I77" s="24"/>
      <c r="J77" s="1"/>
      <c r="K77" s="1"/>
      <c r="L77" s="1"/>
      <c r="M77" s="1"/>
      <c r="N77" s="1"/>
    </row>
    <row r="78" spans="2:14" ht="19.5" thickBot="1">
      <c r="B78" s="26"/>
      <c r="C78" s="27"/>
      <c r="D78" s="27"/>
      <c r="E78" s="27"/>
      <c r="F78" s="27"/>
      <c r="G78" s="27"/>
      <c r="H78" s="27"/>
      <c r="I78" s="27"/>
      <c r="J78" s="1"/>
      <c r="K78" s="1"/>
      <c r="L78" s="1"/>
      <c r="M78" s="1"/>
      <c r="N78" s="1"/>
    </row>
    <row r="79" spans="2:9" ht="18.75">
      <c r="B79" s="28"/>
      <c r="C79" s="28"/>
      <c r="D79" s="28"/>
      <c r="E79" s="28"/>
      <c r="F79" s="28"/>
      <c r="G79" s="28"/>
      <c r="H79" s="28"/>
      <c r="I79" s="28"/>
    </row>
    <row r="80" spans="2:4" ht="15.75">
      <c r="B80" s="4"/>
      <c r="C80" s="4"/>
      <c r="D80" s="4"/>
    </row>
  </sheetData>
  <sheetProtection/>
  <mergeCells count="14">
    <mergeCell ref="H8:H9"/>
    <mergeCell ref="I8:I9"/>
    <mergeCell ref="J8:J9"/>
    <mergeCell ref="K8:K9"/>
    <mergeCell ref="M8:M9"/>
    <mergeCell ref="J7:N7"/>
    <mergeCell ref="L8:L9"/>
    <mergeCell ref="E8:E9"/>
    <mergeCell ref="F8:F9"/>
    <mergeCell ref="G8:G9"/>
    <mergeCell ref="B74:C74"/>
    <mergeCell ref="D8:D9"/>
    <mergeCell ref="B7:B9"/>
    <mergeCell ref="C7:C9"/>
  </mergeCells>
  <printOptions/>
  <pageMargins left="0.1968503937007874" right="0.15748031496062992" top="0.07874015748031496" bottom="0.1968503937007874" header="0.5118110236220472" footer="0.5118110236220472"/>
  <pageSetup horizontalDpi="600" verticalDpi="600" orientation="portrait" paperSize="9" scale="5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sakretar</dc:creator>
  <cp:keywords/>
  <dc:description/>
  <cp:lastModifiedBy>User</cp:lastModifiedBy>
  <cp:lastPrinted>2016-02-09T08:00:58Z</cp:lastPrinted>
  <dcterms:created xsi:type="dcterms:W3CDTF">2004-03-26T06:52:34Z</dcterms:created>
  <dcterms:modified xsi:type="dcterms:W3CDTF">2016-02-12T14:00:24Z</dcterms:modified>
  <cp:category/>
  <cp:version/>
  <cp:contentType/>
  <cp:contentStatus/>
</cp:coreProperties>
</file>