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570" windowHeight="9900" activeTab="1"/>
  </bookViews>
  <sheets>
    <sheet name="Відібрано записів - 71" sheetId="1" r:id="rId1"/>
    <sheet name="актуальні вакансії" sheetId="2" r:id="rId2"/>
    <sheet name="Фільтри" sheetId="3" r:id="rId3"/>
  </sheets>
  <definedNames>
    <definedName name="_firstRow" localSheetId="1">'актуальні вакансії'!#REF!</definedName>
    <definedName name="_firstRow">'Відібрано записів - 71'!#REF!</definedName>
    <definedName name="_lastColumn" localSheetId="1">'актуальні вакансії'!$F$4</definedName>
    <definedName name="_lastColumn">'Відібрано записів - 71'!$I$3</definedName>
    <definedName name="_xlnm._FilterDatabase" localSheetId="1" hidden="1">'актуальні вакансії'!$A$2:$E$29</definedName>
    <definedName name="_xlnm._FilterDatabase" localSheetId="0" hidden="1">'Відібрано записів - 71'!$B$1:$H$28</definedName>
    <definedName name="hl_0" localSheetId="1">'актуальні вакансії'!#REF!</definedName>
    <definedName name="hl_0">'Відібрано записів - 71'!#REF!</definedName>
    <definedName name="hn_0" localSheetId="1">'актуальні вакансії'!#REF!</definedName>
    <definedName name="hn_0">'Відібрано записів - 71'!#REF!</definedName>
  </definedNames>
  <calcPr fullCalcOnLoad="1"/>
</workbook>
</file>

<file path=xl/sharedStrings.xml><?xml version="1.0" encoding="utf-8"?>
<sst xmlns="http://schemas.openxmlformats.org/spreadsheetml/2006/main" count="294" uniqueCount="146">
  <si>
    <t>Порівняння</t>
  </si>
  <si>
    <t>Назва фільтру</t>
  </si>
  <si>
    <t>Перше значення</t>
  </si>
  <si>
    <t>Друге значення</t>
  </si>
  <si>
    <t>ОВ</t>
  </si>
  <si>
    <t>1213000000, Дніпропетровська область, Синельникове</t>
  </si>
  <si>
    <t>04892202090003</t>
  </si>
  <si>
    <t>оператор лінії у виробництві харчової продукції (виробництво м'ясних продуктів)</t>
  </si>
  <si>
    <t>ТОВ "АГРО-ОВЕН"</t>
  </si>
  <si>
    <t>25522107</t>
  </si>
  <si>
    <t>1210100000, Дніпропетровська область, Дніпро</t>
  </si>
  <si>
    <t>Актуальна з 03.03.2022 р.
Робота на конвеєрних лініях комплексу із забою та переробки птиці.
За інформацією звертатися за тел.:(05663) 4-27-58</t>
  </si>
  <si>
    <t>04892112030001</t>
  </si>
  <si>
    <t>педагог соціальний</t>
  </si>
  <si>
    <t>ПЕРВОМАЙСЬКИЙ ЛІЦЕЙ ІЛАРІОНІВСЬКОЇ СЕЛИЩНОЇ РАДИ ДНІПРОПЕТРОВСЬКОЇ ОБЛАСТІ</t>
  </si>
  <si>
    <t>26460070</t>
  </si>
  <si>
    <t>1224855308, Дніпропетровська область, Синельниковський район, Первомайське</t>
  </si>
  <si>
    <t>Актуальна з 03.03.2022 р.
Виконання особливої посередницької функції по здійсненню зв'язків школи з дітьми, сім'єю, установами охорони здоров'я, соціального захисту, культури та ін.
За інформацією звертатися за тел. (05663)4-27-58</t>
  </si>
  <si>
    <t>РЕГІОНАЛЬНА ФІЛІЯ "ПРИДНІПРОВСЬКА ЗАЛІЗНИЦЯ" АТ "УКРАЇНСЬКА ЗАЛІЗНИЦЯ"</t>
  </si>
  <si>
    <t>40081237</t>
  </si>
  <si>
    <t>04892109070040</t>
  </si>
  <si>
    <t>стропальник</t>
  </si>
  <si>
    <t>Актуальна з 03.03.2022 р.
Стропує та ув'язує прості вироби, деталі, лісові та інші аналогічні вантажі для їх піднімання, переміщення та укладання. Відчеплює стропи на місці установлення або укладання вантажу.
За інформацією звертатися за тел.: (05663) 4-27-58</t>
  </si>
  <si>
    <t>Практичний психолог</t>
  </si>
  <si>
    <t>ВІДДІЛ ОСВІТИ СИНЕЛЬНИКІВСЬКОЇ МІСЬКОЇ РАДИ</t>
  </si>
  <si>
    <t>02124775</t>
  </si>
  <si>
    <t>1224855311, Дніпропетровська область, Синельниковський район, Шахтарське</t>
  </si>
  <si>
    <t>04892110290021</t>
  </si>
  <si>
    <t>заступник директора</t>
  </si>
  <si>
    <t>Актуальна з 03.03.2022 р.
Працювати заступником завідувача філії. Контроль за якістю навчального процесу, об'єктивністю оцінки результатів навчання учнів, забезпеченням рівня підготовки відповідно вимогам державних стандартів. Надає допомогу педагогічним працівникам в освоєнні і розробленні інноваційних програм і технологій. За інформацією звертатися за тел.:(05663) 4-27-58</t>
  </si>
  <si>
    <t>04892111010002</t>
  </si>
  <si>
    <t>Вчитель закладу загальної середньої освіти</t>
  </si>
  <si>
    <t>Актуальна з 03.03.2022 р.
Вчитель математики. Планує і здійснює навчання та виховання учнів відповідно до програми предмета, згідно методичним рекомендаціям, реалізує освітні програми відповідно до навчального плану, поурочного плану і розкладу занять. За інформацією звертатися за тел.:(05663) 4-27-58</t>
  </si>
  <si>
    <t>1224855300, Дніпропетровська область, Синельниковський район, Іларіонове</t>
  </si>
  <si>
    <t>04892201250007</t>
  </si>
  <si>
    <t>Фармацевт</t>
  </si>
  <si>
    <t>ПП "СОЮЗ-ФАРМ"</t>
  </si>
  <si>
    <t>31677996</t>
  </si>
  <si>
    <t>Актуальна з 03.03.2022 р.
Забезпечує населення та лікувально-профілактичні заклади лікарськими засобами та іншими товарами медичного призначення. За інформацією звертатися за тел.:(05663) 4-27-58</t>
  </si>
  <si>
    <t>04892201250002</t>
  </si>
  <si>
    <t>майстер виробничого навчання</t>
  </si>
  <si>
    <t xml:space="preserve">ДЕРЖАВНИЙ ПРОФЕСІЙНО-ТЕХНІЧНИЙ НАВЧАЛЬНИЙ ЗАКЛАД "СИНЕЛЬНИКІВСЬКИЙ НАВЧАЛЬНИЙ ЦЕНТР №94" </t>
  </si>
  <si>
    <t>33196765</t>
  </si>
  <si>
    <t>Актуальна з 03.03.2022 р.
Викладання теретичних та загальнопрактичних дисциплін засудженим. 
За інформацією звертатися за тел.:(05663) 4-27-58</t>
  </si>
  <si>
    <t>04892109070035</t>
  </si>
  <si>
    <t>сигналіст</t>
  </si>
  <si>
    <t>Актуальна з 03.03.2022 р.
Закріплює вагони та поїзди, що стоять на коліях, гальмовими башмаками (гальмовими пристроями) за порядком і нормами, що встонавлено технічно-розпорядчим актом станції, вилучає гальмові башмаки. За інформацією звертатися за тел.:(05663) 4-27-58</t>
  </si>
  <si>
    <t>вихователь</t>
  </si>
  <si>
    <t>04892201270004</t>
  </si>
  <si>
    <t>кухар</t>
  </si>
  <si>
    <t>ІЛАРІОНІВСЬКИЙ ЛІЦЕЙ ІЛАРІОНІВСЬКОЇ СЕЛИЩНОЇ РАДИ ДНІПРОПЕТРОВСЬКОЇ ОБЛАСТІ</t>
  </si>
  <si>
    <t>26461922</t>
  </si>
  <si>
    <t>Актуальна з 03.03.2022 р.
Якісне і своєчасне приготування страв згідно правил виробничої санітарії, кухонним обладнанням, техніки безпеки і протипожежного захисту та норм охорони праці, з неухильним дотриманням технології їх приготування. За інформацією звертатися за тел.:(05663) 4-27-58</t>
  </si>
  <si>
    <t>04892201270001</t>
  </si>
  <si>
    <t>Актуальна з 03.03.2022 р.
Здійснює освітньо-виховну роботу відповідно до програми, проводить корекційно-розвивальну роботу з вихованцями. Здійснює ретельний нагляд за довіреними йому дітьми в суворій відповідності до вимог. За інформацією звертатися за тел.:(05663) 4-27-58</t>
  </si>
  <si>
    <t>04892202040004</t>
  </si>
  <si>
    <t>бухгалтер</t>
  </si>
  <si>
    <t>Актуальна з 03.03.2022 р.
Нарахування заробітної плати працівників закладів освіти, внесків на обов'язкове державне страхування, подання звітності. Ведення первинного бухгалтерського обліку
За додатковою інформацією звертатись за тел. 0566342758</t>
  </si>
  <si>
    <t>04892201250005</t>
  </si>
  <si>
    <t>юрисконсульт</t>
  </si>
  <si>
    <t>ДЕРЖАВНЕ ПIДПРИЄМСТВО СИНЕЛЬНИКІВСЬКОЇ ВИПРАВНОЇ КОЛОНІЇ  №94</t>
  </si>
  <si>
    <t>08679770</t>
  </si>
  <si>
    <t>Актуальна з 03.03.2022 р.
Здійснення методичного керівництва правової роботи на підприємстві; надання правової допомоги структурним підрозділам. Надання висновків про відповідність чинному законодавству проектів, наказів, положень, розпоряджень та інших документів підприємства. Участь у роботі по відновленню господарських договорів, готує висновки про їх юридичну спроможність. 
За інформацією звертатися за тел.: (05663) 4-27-58</t>
  </si>
  <si>
    <t>04892109070033</t>
  </si>
  <si>
    <t>оператор сортувальної гірки</t>
  </si>
  <si>
    <t>Актуальна з 03.03.2022 р.
Керує прийманням та відправленням поїздів, маневровою роботою. За інформацією звертатися за тел.:(05663) 4-27-58.</t>
  </si>
  <si>
    <t>04892201260053</t>
  </si>
  <si>
    <t>завідувач господарства</t>
  </si>
  <si>
    <t>Актуальна з 03.03.2022 р.
Керує господарською діяльністю закладу; відповідає за зберігання матеріальних цінностей, дотримання лімітів використання ресурсів, пожежну безпеку; координує роботу технічного персоналу, веде облік їх робочого часу. За інформацією звертатися за тел.: (05663) 4-27-58</t>
  </si>
  <si>
    <t>04892202090002</t>
  </si>
  <si>
    <t>Сестра медична (брат медичний)</t>
  </si>
  <si>
    <t xml:space="preserve">КОМУНАЛЬНИЙ ЗАКЛАД ДОШКІЛЬНОЇ ОСВІТИ "ІЛАРІОНІВСЬКИЙ ЯСЛА-САДОК №3 "КАТЮША" ІЛАРІОНІВСЬКОЇ СЕЛИЩНОЇ </t>
  </si>
  <si>
    <t>36418456</t>
  </si>
  <si>
    <t>Актуальна з 03.03.2022 р.
Контроль за санітарно-гігієнічними умовами в ДНЗ, складання меню, бракераж готової продукції, ведення документації, контроль за своєчасним проходженням медичного огляду працівниками.
За інформацією звертатися за тел.:(05663) 4-27-58</t>
  </si>
  <si>
    <t>04892201270003</t>
  </si>
  <si>
    <t>Актуальна з 03.03.2022 р.
Ведення бухгалтерської документації, підготовка та здача бухгалтерської звітності. За інформацією звертатися за тел.:(05663) 4-27-58</t>
  </si>
  <si>
    <t>04892202040003</t>
  </si>
  <si>
    <t>заступник начальника відділу</t>
  </si>
  <si>
    <t>ВИКОНАВЧИЙ КОМІТЕТ РАЇВСЬКОЇ СІЛЬСЬКОЇ РАДИ СИНЕЛЬНИКІВСЬКОГО РАЙОНУ ДНІПРОПЕТРОВСЬКОЇ ОБЛАСТІ</t>
  </si>
  <si>
    <t>41739587</t>
  </si>
  <si>
    <t>Актуальна з 03.03.2022 р.
Заступник начальника відділу з гуманітарних питань. Внесення пропозицій щодо обсягів бюджетного фінансування навчальних закладів, аналіз їх використання. Організація збору, обробки, узагальнення інформації щодо фінансування та використання коштів. 
За інформацією звертатися за тел.:(05663) 4-27-58</t>
  </si>
  <si>
    <t>04892109070036</t>
  </si>
  <si>
    <t>Приймальник поїздів</t>
  </si>
  <si>
    <t>04892109070038</t>
  </si>
  <si>
    <t>складач поїздів</t>
  </si>
  <si>
    <t>Актуальна з 03.03.2022 р.
Керує рухом маневрового локомотива через радіозв'язок, подає ручні та звукові сигнали. Забезпечує правильне розміщення і погодженість дій робітників, які беруть участь у виконанні маневрів. Розформовує й формує поїзди й групи вагонів. Відчіпляє і причіпляє вагони до поїздів, подає вагони на вантажно-розвантажувальні та інші спеціалізовані колії і прибирає їх з цих колій. За інформацією звертатися за тел.:(05663) 4-27-58</t>
  </si>
  <si>
    <t>04892203160003</t>
  </si>
  <si>
    <t>станційний робітник</t>
  </si>
  <si>
    <t>1210137500, Дніпропетровська область, Дніпро, Дніпро, Центральний</t>
  </si>
  <si>
    <t>04892201270002</t>
  </si>
  <si>
    <t>Актуальна з 03.03.2022 р.
Здійснює комплекс заходів із психологічного супроводу учасників освітнього процесу, психологічну діагностику, корекційно-розвивальну роботу, консультування батьків та вчителів. За інформацією звертатися за тел.:(05663) 4-27-58</t>
  </si>
  <si>
    <t>04892201180002</t>
  </si>
  <si>
    <t>кухонний робітник</t>
  </si>
  <si>
    <t xml:space="preserve">Актуальна з 03.03.2022 р.
Миє кухонний посуд, столові прибори, інструменти, тару із застосуванням миючих і дезінфікуючих засобів.Очищає посуд від залишків їжі, збирає харчові відходи.
За інформацією звертатися за тел.:(05663) 4-27-58 </t>
  </si>
  <si>
    <t>04892110220002</t>
  </si>
  <si>
    <t>начальник фінансового відділу</t>
  </si>
  <si>
    <t>УПРАВЛІННЯ СОЦІАЛЬНОГО ЗАХИСТУ НАСЕЛЕННЯ СИНЕЛЬНИКІВСЬКОЇ РАЙОННОЇ ДЕРЖАВНОЇ АДМІНІСТРАЦІЇ</t>
  </si>
  <si>
    <t>25001414</t>
  </si>
  <si>
    <t>Актуальна з 03.03.2022 р.
Начальник фінансово-господарського відділу-головний бухгалтер. Здійснення керівництва діяльністю фінансово-господарського відділу. Здійснення методичного керівництва бухгалтерським обліком та звітністю. Планування та розроблення бюджетного запиту, складання поточних планів асигнувань на утримання апарату. Розроблення штатних розписів, нарахування і фінансування заробітної плати. За інформацією звертатися за тел.:(056363)42758</t>
  </si>
  <si>
    <t>04892107230004</t>
  </si>
  <si>
    <t>головний енергетик</t>
  </si>
  <si>
    <t>Актуальна з 03.03.2022 р.
Контроль за технічним станом та експлуатацією енергетичного обладнання, інженерних будівель, мереж та споруд. Організація та проведення профілактичних оглядів та планово-попереджувальних ремонтів електрообладнання та електромереж. За інформацією звертатися за тел.:(05663) 4-27-58</t>
  </si>
  <si>
    <t>04892201250004</t>
  </si>
  <si>
    <t>інженер з охорони праці</t>
  </si>
  <si>
    <t>Актуальна з 03.03.2022 р.
Викладання теоретичних та загальнопрактичних дисциплін засудженим.
За інформацією звертатися за тел.:(05663) 4-27-58</t>
  </si>
  <si>
    <t>04892109070034</t>
  </si>
  <si>
    <t>оператор станційного технологічного центруоброблення поїзної інформації та перевіз- них докуме</t>
  </si>
  <si>
    <t>Актуальна з 03.03.2022 р.
Приймає, обробляє та передає інформацію щодо поїздів, вагонів, вантажів. Складає натурний лист поїзда, підбирає і пакетує перевізні документи. За інформацією звертатися за тел.:(05663) 4-27-58</t>
  </si>
  <si>
    <t>ЦЗ реєстрації (довідник) / Оперативні вакансії</t>
  </si>
  <si>
    <t>Дорівнює</t>
  </si>
  <si>
    <t>489, Синельниківська міськрайонна філія Дніпропетровського обласного центру зайнятості (400, Дніпропетровський обласний ЦЗ)</t>
  </si>
  <si>
    <t>Стан вакансії / Оперативні вакансії</t>
  </si>
  <si>
    <t>Актуальна</t>
  </si>
  <si>
    <t>Номер вакансії</t>
  </si>
  <si>
    <t>Посада (назва)</t>
  </si>
  <si>
    <t xml:space="preserve">Заробітна плата </t>
  </si>
  <si>
    <t>Роботодавець (назва)</t>
  </si>
  <si>
    <t>Роботодавець (ЄДРПОУ)</t>
  </si>
  <si>
    <t>Місце проведення робіт</t>
  </si>
  <si>
    <t>Завдання та обов'язки</t>
  </si>
  <si>
    <t>Примітки</t>
  </si>
  <si>
    <t>вакансія для осіб з інвалідністю</t>
  </si>
  <si>
    <t>Актуальна з 03.03.2022 р. 
Виявляє і усуває комерційні несправності в вагонах. 
За інформацією звертатися за тел.:(05663) 4-27-58</t>
  </si>
  <si>
    <t xml:space="preserve">Актуальна з 16.03.2022. Очищає і змащує рейки і стрілкові переводи (крім централізованих).
Перевантажує вантажі у разі їх зміщення, обривах пломби і закруток, кріпить та усуває вихід вантажу за габарит рухомого складу. Навантажує, вивантажує багаж і вантажі, що перевозяться дрібними відправками, і транспортує вантажі і багаж на склади станції. Утримує в справному стані інструмент, який застосовується і засоби найпростішої механізації.
Додаткова інформація за телефоном: (056)731-22-50.
</t>
  </si>
  <si>
    <t>Актуальна з 03.03.2022 р.
Робота на конвеєрних лініях комплексу із забою та переробки птиці.
За інформацією звертатися за тел.:(05663) 4-27-58, 067-566-95-52</t>
  </si>
  <si>
    <t>Актуальна з 03.03.2022 р.
Виконання особливої посередницької функції по здійсненню зв'язків школи з дітьми, сім'єю, установами охорони здоров'я, соціального захисту, культури та ін.
За інформацією звертатися за тел. (05663)4-27-58, 063-161-33-95</t>
  </si>
  <si>
    <t>Актуальна з 03.03.2022 р.
Стропує та ув'язує прості вироби, деталі, лісові та інші аналогічні вантажі для їх піднімання, переміщення та укладання. Відчеплює стропи на місці установлення або укладання вантажу.
За інформацією звертатися за тел.: (05663) 4-27-58, (056) 731-22-50</t>
  </si>
  <si>
    <t>Актуальна з 03.03.2022 р.
Закріплює вагони та поїзди, що стоять на коліях, гальмовими башмаками (гальмовими пристроями) за порядком і нормами, що встонавлено технічно-розпорядчим актом станції, вилучає гальмові башмаки. За інформацією звертатися за тел.:(05663) 4-27-58, , (056) 731-22-50</t>
  </si>
  <si>
    <t>Актуальна з 03.03.2022 р.
Керує прийманням та відправленням поїздів, маневровою роботою. За інформацією звертатися за тел.:(05663) 4-27-58, (056) 731-22-50</t>
  </si>
  <si>
    <t>Актуальна з 03.03.2022 р. 
Виявляє і усуває комерційні несправності в вагонах. 
За інформацією звертатися за тел.:(05663) 4-27-58, (056) 731-22-50</t>
  </si>
  <si>
    <t>Актуальна з 03.03.2022 р.
Керує рухом маневрового локомотива через радіозв'язок, подає ручні та звукові сигнали. Забезпечує правильне розміщення і погодженість дій робітників, які беруть участь у виконанні маневрів. Розформовує й формує поїзди й групи вагонів. Відчіпляє і причіпляє вагони до поїздів, подає вагони на вантажно-розвантажувальні та інші спеціалізовані колії і прибирає їх з цих колій. За інформацією звертатися за тел.:(05663) 4-27-58, (056) 731-22-50</t>
  </si>
  <si>
    <t xml:space="preserve">Актуальна з 16.03.2022. Очищає і змащує рейки і стрілкові переводи (крім централізованих).
Перевантажує вантажі у разі їх зміщення, обривах пломби і закруток, кріпить та усуває вихід вантажу за габарит рухомого складу. Навантажує, вивантажує багаж і вантажі, що перевозяться дрібними відправками, і транспортує вантажі і багаж на склади станції. Утримує в справному стані інструмент, який застосовується і засоби найпростішої механізації.
Додаткова інформація за телефоном: (05663)4-27-58, (056)731-22-50.
</t>
  </si>
  <si>
    <t>Актуальна з 03.03.2022 р.
Приймає, обробляє та передає інформацію щодо поїздів, вагонів, вантажів. Складає натурний лист поїзда, підбирає і пакетує перевізні документи. За інформацією звертатися за тел.:(05663) 4-27-58, (056) 731-22-50</t>
  </si>
  <si>
    <t>Актуальна з 03.03.2022 р.
Працювати заступником завідувача філії. Контроль за якістю навчального процесу, об'єктивністю оцінки результатів навчання учнів, забезпеченням рівня підготовки відповідно вимогам державних стандартів. Надає допомогу педагогічним працівникам в освоєнні і розробленні інноваційних програм і технологій. За інформацією звертатися за тел.:(05663) 4-27-58, 063-161-33-95</t>
  </si>
  <si>
    <t>Актуальна з 03.03.2022 р.
Здійснює освітньо-виховну роботу відповідно до програми, проводить корекційно-розвивальну роботу з вихованцями. Здійснює ретельний нагляд за довіреними йому дітьми в суворій відповідності до вимог. За інформацією звертатися за тел.:(05663) 4-27-58, 063-161-33-95</t>
  </si>
  <si>
    <t>Актуальна з 03.03.2022 р.
Вчитель математики. Планує і здійснює навчання та виховання учнів відповідно до програми предмета, згідно методичним рекомендаціям, реалізує освітні програми відповідно до навчального плану, поурочного плану і розкладу занять. За інформацією звертатися за тел.:(05663) 4-27-58, 096-276-65-53</t>
  </si>
  <si>
    <t>Актуальна з 03.03.2022 р.
Викладання теретичних та загальнопрактичних дисциплін засудженим. 
За інформацією звертатися за тел.:(05663) 4-27-58, 066-933-79-05</t>
  </si>
  <si>
    <t>Актуальна з 03.03.2022 р.
Якісне і своєчасне приготування страв згідно правил виробничої санітарії, кухонним обладнанням, техніки безпеки і протипожежного захисту та норм охорони праці, з неухильним дотриманням технології їх приготування. За інформацією звертатися за тел.:(05663) 4-27-58, 067-588-02-49</t>
  </si>
  <si>
    <t>Актуальна з 03.03.2022 р.
Ведення бухгалтерської документації, підготовка та здача бухгалтерської звітності. За інформацією звертатися за тел.:(05663) 4-27-58, 067-588-02-49</t>
  </si>
  <si>
    <t>Актуальна з 03.03.2022 р.
Керує господарською діяльністю закладу; відповідає за зберігання матеріальних цінностей, дотримання лімітів використання ресурсів, пожежну безпеку; координує роботу технічного персоналу, веде облік їх робочого часу. За інформацією звертатися за тел.: (05663) 4-27-58,  063-161-33-95</t>
  </si>
  <si>
    <t>Актуальна з 03.03.2022 р.
Нарахування заробітної плати працівників закладів освіти, внесків на обов'язкове державне страхування, подання звітності. Ведення первинного бухгалтерського обліку
За додатковою інформацією звертатись за тел. (05663)4-27-58, 066-10-85-895</t>
  </si>
  <si>
    <t>Актуальна з 03.03.2022 р.
Здійснює комплекс заходів із психологічного супроводу учасників освітнього процесу, психологічну діагностику, корекційно-розвивальну роботу, консультування батьків та вчителів. За інформацією звертатися за тел.:(05663) 4-27-58, 063-161-33-95</t>
  </si>
  <si>
    <t xml:space="preserve">Актуальна з 03.03.2022 р.
Миє кухонний посуд, столові прибори, інструменти, тару із застосуванням миючих і дезінфікуючих засобів.Очищає посуд від залишків їжі, збирає харчові відходи.
За інформацією звертатися за тел.:(05663) 4-27-58, 067-588-02-49 </t>
  </si>
  <si>
    <t>Актуальна з 03.03.2022 р.
Викладання теоретичних та загальнопрактичних дисциплін засудженим.
За інформацією звертатися за тел.:(05663) 4-27-58, 066-933-79-05</t>
  </si>
  <si>
    <t>Актуальна з 03.03.2022 р.
Контроль за технічним станом та експлуатацією енергетичного обладнання, інженерних будівель, мереж та споруд. Організація та проведення профілактичних оглядів та планово-попереджувальних ремонтів електрообладнання та електромереж. За інформацією звертатися за тел.:(05663) 4-27-58, 093-562-95-97</t>
  </si>
  <si>
    <t>Актуальні вакансії Синельниківської міськрайонної філії Дніпропетровського обласного центру зайнятості станом на 16.03.2022 року</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</si>
</sst>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numFmts>
  <fonts count="24">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b/>
      <sz val="16"/>
      <name val="Arial"/>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4" fillId="21" borderId="2" applyNumberFormat="0" applyAlignment="0" applyProtection="0"/>
    <xf numFmtId="0" fontId="11" fillId="0" borderId="0" applyNumberFormat="0" applyFill="0" applyBorder="0" applyAlignment="0" applyProtection="0"/>
    <xf numFmtId="180"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7" applyNumberFormat="0" applyFill="0" applyAlignment="0" applyProtection="0"/>
    <xf numFmtId="0" fontId="18" fillId="22" borderId="0" applyNumberFormat="0" applyBorder="0" applyAlignment="0" applyProtection="0"/>
    <xf numFmtId="0" fontId="0" fillId="23" borderId="8" applyNumberFormat="0" applyFont="0" applyAlignment="0" applyProtection="0"/>
    <xf numFmtId="0" fontId="19" fillId="20" borderId="9" applyNumberFormat="0" applyAlignment="0" applyProtection="0"/>
    <xf numFmtId="0" fontId="20"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6" fillId="7" borderId="1" applyNumberFormat="0" applyAlignment="0" applyProtection="0"/>
    <xf numFmtId="0" fontId="19" fillId="20" borderId="9" applyNumberFormat="0" applyAlignment="0" applyProtection="0"/>
    <xf numFmtId="0" fontId="1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 fillId="0" borderId="10" applyNumberFormat="0" applyFill="0" applyAlignment="0" applyProtection="0"/>
    <xf numFmtId="0" fontId="4" fillId="21" borderId="2" applyNumberFormat="0" applyAlignment="0" applyProtection="0"/>
    <xf numFmtId="0" fontId="20" fillId="0" borderId="0" applyNumberFormat="0" applyFill="0" applyBorder="0" applyAlignment="0" applyProtection="0"/>
    <xf numFmtId="0" fontId="18" fillId="22" borderId="0" applyNumberFormat="0" applyBorder="0" applyAlignment="0" applyProtection="0"/>
    <xf numFmtId="0" fontId="9" fillId="3" borderId="0" applyNumberFormat="0" applyBorder="0" applyAlignment="0" applyProtection="0"/>
    <xf numFmtId="0" fontId="1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4" borderId="0" applyNumberFormat="0" applyBorder="0" applyAlignment="0" applyProtection="0"/>
  </cellStyleXfs>
  <cellXfs count="19">
    <xf numFmtId="0" fontId="0" fillId="0" borderId="0" xfId="0" applyAlignment="1">
      <alignment/>
    </xf>
    <xf numFmtId="0" fontId="1" fillId="0" borderId="11" xfId="0" applyFont="1" applyBorder="1" applyAlignment="1">
      <alignment/>
    </xf>
    <xf numFmtId="49" fontId="1" fillId="0" borderId="3" xfId="63">
      <alignment horizontal="center" vertical="center" wrapText="1"/>
    </xf>
    <xf numFmtId="49" fontId="1" fillId="0" borderId="3" xfId="63" applyBorder="1">
      <alignment horizontal="center" vertical="center" wrapText="1"/>
    </xf>
    <xf numFmtId="0" fontId="7" fillId="0" borderId="0" xfId="0" applyFont="1" applyAlignment="1">
      <alignment/>
    </xf>
    <xf numFmtId="0" fontId="8" fillId="0" borderId="0" xfId="77">
      <alignment/>
    </xf>
    <xf numFmtId="49" fontId="0" fillId="0" borderId="0" xfId="79">
      <alignment wrapText="1"/>
    </xf>
    <xf numFmtId="49" fontId="0" fillId="0" borderId="0" xfId="64">
      <alignment horizontal="left" vertical="center" wrapText="1"/>
    </xf>
    <xf numFmtId="49" fontId="0" fillId="0" borderId="0" xfId="62">
      <alignment horizontal="left" vertical="center" wrapText="1"/>
    </xf>
    <xf numFmtId="49" fontId="0" fillId="0" borderId="3" xfId="79" applyFont="1" applyBorder="1">
      <alignment wrapText="1"/>
    </xf>
    <xf numFmtId="4" fontId="0" fillId="0" borderId="3" xfId="78" applyFont="1" applyBorder="1">
      <alignment horizontal="right"/>
    </xf>
    <xf numFmtId="0" fontId="0" fillId="0" borderId="3" xfId="79" applyNumberFormat="1" applyFont="1" applyBorder="1">
      <alignment wrapText="1"/>
    </xf>
    <xf numFmtId="49" fontId="1" fillId="0" borderId="12" xfId="63" applyFill="1" applyBorder="1">
      <alignment horizontal="center" vertical="center" wrapText="1"/>
    </xf>
    <xf numFmtId="49" fontId="0" fillId="0" borderId="12" xfId="79" applyFont="1" applyFill="1" applyBorder="1">
      <alignment wrapText="1"/>
    </xf>
    <xf numFmtId="0" fontId="0" fillId="0" borderId="3" xfId="79" applyNumberFormat="1" applyFont="1" applyBorder="1" applyAlignment="1">
      <alignment vertical="top" wrapText="1"/>
    </xf>
    <xf numFmtId="49" fontId="1" fillId="0" borderId="3" xfId="63" applyFill="1" applyBorder="1">
      <alignment horizontal="center" vertical="center" wrapText="1"/>
    </xf>
    <xf numFmtId="0" fontId="0" fillId="0" borderId="3" xfId="0" applyBorder="1" applyAlignment="1">
      <alignment/>
    </xf>
    <xf numFmtId="49" fontId="0" fillId="0" borderId="3" xfId="79" applyFont="1" applyFill="1" applyBorder="1">
      <alignment wrapText="1"/>
    </xf>
    <xf numFmtId="0" fontId="22" fillId="0" borderId="11" xfId="0" applyFont="1" applyBorder="1"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Currency" xfId="90"/>
    <cellStyle name="Currency [0]"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27"/>
  <sheetViews>
    <sheetView zoomScale="50" zoomScaleNormal="50" zoomScalePageLayoutView="0" workbookViewId="0" topLeftCell="A1">
      <pane ySplit="1" topLeftCell="BM2" activePane="bottomLeft" state="frozen"/>
      <selection pane="topLeft" activeCell="A1" sqref="A1"/>
      <selection pane="bottomLeft" activeCell="J13" sqref="J13"/>
    </sheetView>
  </sheetViews>
  <sheetFormatPr defaultColWidth="9.140625" defaultRowHeight="12.75"/>
  <cols>
    <col min="1" max="1" width="4.00390625" style="0" bestFit="1" customWidth="1"/>
    <col min="2" max="2" width="17.7109375" style="0" customWidth="1"/>
    <col min="3" max="3" width="35.8515625" style="0" customWidth="1"/>
    <col min="4" max="4" width="14.140625" style="0" customWidth="1"/>
    <col min="5" max="5" width="66.140625" style="0" customWidth="1"/>
    <col min="6" max="6" width="14.28125" style="0" customWidth="1"/>
    <col min="7" max="7" width="55.57421875" style="0" customWidth="1"/>
    <col min="8" max="8" width="82.57421875" style="0" customWidth="1"/>
    <col min="9" max="9" width="9.140625" style="0" hidden="1" customWidth="1"/>
    <col min="10" max="10" width="13.57421875" style="0" customWidth="1"/>
  </cols>
  <sheetData>
    <row r="1" spans="1:10" ht="25.5">
      <c r="A1" s="2" t="s">
        <v>4</v>
      </c>
      <c r="B1" s="3" t="s">
        <v>113</v>
      </c>
      <c r="C1" s="3" t="s">
        <v>114</v>
      </c>
      <c r="D1" s="3" t="s">
        <v>115</v>
      </c>
      <c r="E1" s="3" t="s">
        <v>116</v>
      </c>
      <c r="F1" s="3" t="s">
        <v>117</v>
      </c>
      <c r="G1" s="3" t="s">
        <v>118</v>
      </c>
      <c r="H1" s="2" t="s">
        <v>119</v>
      </c>
      <c r="J1" s="12" t="s">
        <v>120</v>
      </c>
    </row>
    <row r="2" spans="1:8" ht="38.25">
      <c r="A2" s="5" t="e">
        <f>HYPERLINK(SUBSTITUTE(T(hl_0),"{0}","107347546035122"),hn_0)</f>
        <v>#REF!</v>
      </c>
      <c r="B2" s="9" t="s">
        <v>6</v>
      </c>
      <c r="C2" s="9" t="s">
        <v>7</v>
      </c>
      <c r="D2" s="10">
        <v>13000</v>
      </c>
      <c r="E2" s="9" t="s">
        <v>8</v>
      </c>
      <c r="F2" s="9" t="s">
        <v>9</v>
      </c>
      <c r="G2" s="9" t="s">
        <v>10</v>
      </c>
      <c r="H2" s="11" t="s">
        <v>11</v>
      </c>
    </row>
    <row r="3" spans="1:9" ht="54" customHeight="1">
      <c r="A3" s="5" t="e">
        <f>HYPERLINK(SUBSTITUTE(T(hl_0),"{0}","107345069739670"),hn_0)</f>
        <v>#REF!</v>
      </c>
      <c r="B3" s="9" t="s">
        <v>12</v>
      </c>
      <c r="C3" s="9" t="s">
        <v>13</v>
      </c>
      <c r="D3" s="10">
        <v>9339</v>
      </c>
      <c r="E3" s="9" t="s">
        <v>14</v>
      </c>
      <c r="F3" s="9" t="s">
        <v>15</v>
      </c>
      <c r="G3" s="9" t="s">
        <v>16</v>
      </c>
      <c r="H3" s="11" t="s">
        <v>17</v>
      </c>
      <c r="I3" s="4">
        <v>8</v>
      </c>
    </row>
    <row r="4" spans="1:8" ht="69" customHeight="1">
      <c r="A4" s="5" t="e">
        <f>HYPERLINK(SUBSTITUTE(T(hl_0),"{0}","107342686105321"),hn_0)</f>
        <v>#REF!</v>
      </c>
      <c r="B4" s="9" t="s">
        <v>20</v>
      </c>
      <c r="C4" s="9" t="s">
        <v>21</v>
      </c>
      <c r="D4" s="10">
        <v>6500</v>
      </c>
      <c r="E4" s="9" t="s">
        <v>18</v>
      </c>
      <c r="F4" s="9" t="s">
        <v>19</v>
      </c>
      <c r="G4" s="9" t="s">
        <v>5</v>
      </c>
      <c r="H4" s="11" t="s">
        <v>22</v>
      </c>
    </row>
    <row r="5" spans="1:8" ht="75" customHeight="1">
      <c r="A5" s="5" t="e">
        <f>HYPERLINK(SUBSTITUTE(T(hl_0),"{0}","107344126183558"),hn_0)</f>
        <v>#REF!</v>
      </c>
      <c r="B5" s="9" t="s">
        <v>27</v>
      </c>
      <c r="C5" s="9" t="s">
        <v>28</v>
      </c>
      <c r="D5" s="10">
        <v>5070</v>
      </c>
      <c r="E5" s="9" t="s">
        <v>14</v>
      </c>
      <c r="F5" s="9" t="s">
        <v>15</v>
      </c>
      <c r="G5" s="9" t="s">
        <v>26</v>
      </c>
      <c r="H5" s="11" t="s">
        <v>29</v>
      </c>
    </row>
    <row r="6" spans="1:8" ht="62.25" customHeight="1">
      <c r="A6" s="5" t="e">
        <f>HYPERLINK(SUBSTITUTE(T(hl_0),"{0}","107344200343579"),hn_0)</f>
        <v>#REF!</v>
      </c>
      <c r="B6" s="9" t="s">
        <v>30</v>
      </c>
      <c r="C6" s="9" t="s">
        <v>31</v>
      </c>
      <c r="D6" s="10">
        <v>12500</v>
      </c>
      <c r="E6" s="9" t="s">
        <v>24</v>
      </c>
      <c r="F6" s="9" t="s">
        <v>25</v>
      </c>
      <c r="G6" s="9" t="s">
        <v>5</v>
      </c>
      <c r="H6" s="11" t="s">
        <v>32</v>
      </c>
    </row>
    <row r="7" spans="1:10" ht="57" customHeight="1">
      <c r="A7" s="5" t="e">
        <f>HYPERLINK(SUBSTITUTE(T(hl_0),"{0}","107346718608838"),hn_0)</f>
        <v>#REF!</v>
      </c>
      <c r="B7" s="9" t="s">
        <v>34</v>
      </c>
      <c r="C7" s="9" t="s">
        <v>35</v>
      </c>
      <c r="D7" s="10">
        <v>6500</v>
      </c>
      <c r="E7" s="9" t="s">
        <v>36</v>
      </c>
      <c r="F7" s="9" t="s">
        <v>37</v>
      </c>
      <c r="G7" s="9" t="s">
        <v>5</v>
      </c>
      <c r="H7" s="11" t="s">
        <v>38</v>
      </c>
      <c r="J7" s="13" t="s">
        <v>121</v>
      </c>
    </row>
    <row r="8" spans="1:10" ht="38.25">
      <c r="A8" s="5" t="e">
        <f>HYPERLINK(SUBSTITUTE(T(hl_0),"{0}","107346718445374"),hn_0)</f>
        <v>#REF!</v>
      </c>
      <c r="B8" s="9" t="s">
        <v>39</v>
      </c>
      <c r="C8" s="9" t="s">
        <v>40</v>
      </c>
      <c r="D8" s="10">
        <v>7358</v>
      </c>
      <c r="E8" s="9" t="s">
        <v>41</v>
      </c>
      <c r="F8" s="9" t="s">
        <v>42</v>
      </c>
      <c r="G8" s="9" t="s">
        <v>26</v>
      </c>
      <c r="H8" s="11" t="s">
        <v>43</v>
      </c>
      <c r="J8" s="13" t="s">
        <v>121</v>
      </c>
    </row>
    <row r="9" spans="1:8" ht="51.75" customHeight="1">
      <c r="A9" s="5" t="e">
        <f>HYPERLINK(SUBSTITUTE(T(hl_0),"{0}","107342684676668"),hn_0)</f>
        <v>#REF!</v>
      </c>
      <c r="B9" s="9" t="s">
        <v>44</v>
      </c>
      <c r="C9" s="9" t="s">
        <v>45</v>
      </c>
      <c r="D9" s="10">
        <v>6725</v>
      </c>
      <c r="E9" s="9" t="s">
        <v>18</v>
      </c>
      <c r="F9" s="9" t="s">
        <v>19</v>
      </c>
      <c r="G9" s="9" t="s">
        <v>10</v>
      </c>
      <c r="H9" s="11" t="s">
        <v>46</v>
      </c>
    </row>
    <row r="10" spans="1:8" ht="65.25" customHeight="1">
      <c r="A10" s="5" t="e">
        <f>HYPERLINK(SUBSTITUTE(T(hl_0),"{0}","107346842354418"),hn_0)</f>
        <v>#REF!</v>
      </c>
      <c r="B10" s="9" t="s">
        <v>48</v>
      </c>
      <c r="C10" s="9" t="s">
        <v>49</v>
      </c>
      <c r="D10" s="10">
        <v>6500</v>
      </c>
      <c r="E10" s="9" t="s">
        <v>50</v>
      </c>
      <c r="F10" s="9" t="s">
        <v>51</v>
      </c>
      <c r="G10" s="9" t="s">
        <v>33</v>
      </c>
      <c r="H10" s="11" t="s">
        <v>52</v>
      </c>
    </row>
    <row r="11" spans="1:8" ht="66" customHeight="1">
      <c r="A11" s="5" t="e">
        <f>HYPERLINK(SUBSTITUTE(T(hl_0),"{0}","107346837863342"),hn_0)</f>
        <v>#REF!</v>
      </c>
      <c r="B11" s="9" t="s">
        <v>53</v>
      </c>
      <c r="C11" s="9" t="s">
        <v>47</v>
      </c>
      <c r="D11" s="10">
        <v>6896</v>
      </c>
      <c r="E11" s="9" t="s">
        <v>14</v>
      </c>
      <c r="F11" s="9" t="s">
        <v>15</v>
      </c>
      <c r="G11" s="9" t="s">
        <v>16</v>
      </c>
      <c r="H11" s="11" t="s">
        <v>54</v>
      </c>
    </row>
    <row r="12" spans="1:8" ht="51.75" customHeight="1">
      <c r="A12" s="5" t="e">
        <f>HYPERLINK(SUBSTITUTE(T(hl_0),"{0}","107347286693751"),hn_0)</f>
        <v>#REF!</v>
      </c>
      <c r="B12" s="9" t="s">
        <v>55</v>
      </c>
      <c r="C12" s="9" t="s">
        <v>56</v>
      </c>
      <c r="D12" s="10">
        <v>10023</v>
      </c>
      <c r="E12" s="9" t="s">
        <v>24</v>
      </c>
      <c r="F12" s="9" t="s">
        <v>25</v>
      </c>
      <c r="G12" s="9" t="s">
        <v>5</v>
      </c>
      <c r="H12" s="11" t="s">
        <v>57</v>
      </c>
    </row>
    <row r="13" spans="1:10" ht="84" customHeight="1">
      <c r="A13" s="5" t="e">
        <f>HYPERLINK(SUBSTITUTE(T(hl_0),"{0}","107346718497731"),hn_0)</f>
        <v>#REF!</v>
      </c>
      <c r="B13" s="9" t="s">
        <v>58</v>
      </c>
      <c r="C13" s="9" t="s">
        <v>59</v>
      </c>
      <c r="D13" s="10">
        <v>5665</v>
      </c>
      <c r="E13" s="9" t="s">
        <v>60</v>
      </c>
      <c r="F13" s="9" t="s">
        <v>61</v>
      </c>
      <c r="G13" s="9" t="s">
        <v>26</v>
      </c>
      <c r="H13" s="11" t="s">
        <v>62</v>
      </c>
      <c r="J13" s="13" t="s">
        <v>121</v>
      </c>
    </row>
    <row r="14" spans="1:8" ht="42" customHeight="1">
      <c r="A14" s="5" t="e">
        <f>HYPERLINK(SUBSTITUTE(T(hl_0),"{0}","107342684621134"),hn_0)</f>
        <v>#REF!</v>
      </c>
      <c r="B14" s="9" t="s">
        <v>63</v>
      </c>
      <c r="C14" s="9" t="s">
        <v>64</v>
      </c>
      <c r="D14" s="10">
        <v>7416</v>
      </c>
      <c r="E14" s="9" t="s">
        <v>18</v>
      </c>
      <c r="F14" s="9" t="s">
        <v>19</v>
      </c>
      <c r="G14" s="9" t="s">
        <v>10</v>
      </c>
      <c r="H14" s="11" t="s">
        <v>65</v>
      </c>
    </row>
    <row r="15" spans="1:8" ht="66" customHeight="1">
      <c r="A15" s="5" t="e">
        <f>HYPERLINK(SUBSTITUTE(T(hl_0),"{0}","107346787410097"),hn_0)</f>
        <v>#REF!</v>
      </c>
      <c r="B15" s="9" t="s">
        <v>66</v>
      </c>
      <c r="C15" s="9" t="s">
        <v>67</v>
      </c>
      <c r="D15" s="10">
        <v>3250</v>
      </c>
      <c r="E15" s="9" t="s">
        <v>14</v>
      </c>
      <c r="F15" s="9" t="s">
        <v>15</v>
      </c>
      <c r="G15" s="9" t="s">
        <v>16</v>
      </c>
      <c r="H15" s="11" t="s">
        <v>68</v>
      </c>
    </row>
    <row r="16" spans="1:8" ht="63.75" customHeight="1">
      <c r="A16" s="5" t="e">
        <f>HYPERLINK(SUBSTITUTE(T(hl_0),"{0}","107347546009446"),hn_0)</f>
        <v>#REF!</v>
      </c>
      <c r="B16" s="9" t="s">
        <v>69</v>
      </c>
      <c r="C16" s="9" t="s">
        <v>70</v>
      </c>
      <c r="D16" s="10">
        <v>7551</v>
      </c>
      <c r="E16" s="9" t="s">
        <v>71</v>
      </c>
      <c r="F16" s="9" t="s">
        <v>72</v>
      </c>
      <c r="G16" s="9" t="s">
        <v>33</v>
      </c>
      <c r="H16" s="11" t="s">
        <v>73</v>
      </c>
    </row>
    <row r="17" spans="1:8" ht="45" customHeight="1">
      <c r="A17" s="5" t="e">
        <f>HYPERLINK(SUBSTITUTE(T(hl_0),"{0}","107346842138329"),hn_0)</f>
        <v>#REF!</v>
      </c>
      <c r="B17" s="9" t="s">
        <v>74</v>
      </c>
      <c r="C17" s="9" t="s">
        <v>56</v>
      </c>
      <c r="D17" s="10">
        <v>6500</v>
      </c>
      <c r="E17" s="9" t="s">
        <v>50</v>
      </c>
      <c r="F17" s="9" t="s">
        <v>51</v>
      </c>
      <c r="G17" s="9" t="s">
        <v>33</v>
      </c>
      <c r="H17" s="11" t="s">
        <v>75</v>
      </c>
    </row>
    <row r="18" spans="1:8" ht="69" customHeight="1">
      <c r="A18" s="5" t="e">
        <f>HYPERLINK(SUBSTITUTE(T(hl_0),"{0}","107347286660644"),hn_0)</f>
        <v>#REF!</v>
      </c>
      <c r="B18" s="9" t="s">
        <v>76</v>
      </c>
      <c r="C18" s="9" t="s">
        <v>77</v>
      </c>
      <c r="D18" s="10">
        <v>6693</v>
      </c>
      <c r="E18" s="9" t="s">
        <v>78</v>
      </c>
      <c r="F18" s="9" t="s">
        <v>79</v>
      </c>
      <c r="G18" s="9" t="s">
        <v>5</v>
      </c>
      <c r="H18" s="11" t="s">
        <v>80</v>
      </c>
    </row>
    <row r="19" spans="1:8" ht="60" customHeight="1">
      <c r="A19" s="5" t="e">
        <f>HYPERLINK(SUBSTITUTE(T(hl_0),"{0}","107342684703817"),hn_0)</f>
        <v>#REF!</v>
      </c>
      <c r="B19" s="9" t="s">
        <v>81</v>
      </c>
      <c r="C19" s="9" t="s">
        <v>82</v>
      </c>
      <c r="D19" s="10">
        <v>6501</v>
      </c>
      <c r="E19" s="9" t="s">
        <v>18</v>
      </c>
      <c r="F19" s="9" t="s">
        <v>19</v>
      </c>
      <c r="G19" s="9" t="s">
        <v>10</v>
      </c>
      <c r="H19" s="11" t="s">
        <v>122</v>
      </c>
    </row>
    <row r="20" spans="1:8" ht="63" customHeight="1">
      <c r="A20" s="5" t="e">
        <f>HYPERLINK(SUBSTITUTE(T(hl_0),"{0}","107342684785416"),hn_0)</f>
        <v>#REF!</v>
      </c>
      <c r="B20" s="9" t="s">
        <v>83</v>
      </c>
      <c r="C20" s="9" t="s">
        <v>84</v>
      </c>
      <c r="D20" s="10">
        <v>13444</v>
      </c>
      <c r="E20" s="9" t="s">
        <v>18</v>
      </c>
      <c r="F20" s="9" t="s">
        <v>19</v>
      </c>
      <c r="G20" s="9" t="s">
        <v>10</v>
      </c>
      <c r="H20" s="11" t="s">
        <v>85</v>
      </c>
    </row>
    <row r="21" spans="1:8" ht="93" customHeight="1">
      <c r="A21" s="5" t="e">
        <f>HYPERLINK(SUBSTITUTE(T(hl_0),"{0}","107349208878329"),hn_0)</f>
        <v>#REF!</v>
      </c>
      <c r="B21" s="9" t="s">
        <v>86</v>
      </c>
      <c r="C21" s="9" t="s">
        <v>87</v>
      </c>
      <c r="D21" s="10">
        <v>6500</v>
      </c>
      <c r="E21" s="9" t="s">
        <v>18</v>
      </c>
      <c r="F21" s="9" t="s">
        <v>19</v>
      </c>
      <c r="G21" s="9" t="s">
        <v>88</v>
      </c>
      <c r="H21" s="11" t="s">
        <v>123</v>
      </c>
    </row>
    <row r="22" spans="1:8" ht="56.25" customHeight="1">
      <c r="A22" s="5" t="e">
        <f>HYPERLINK(SUBSTITUTE(T(hl_0),"{0}","107346837966680"),hn_0)</f>
        <v>#REF!</v>
      </c>
      <c r="B22" s="9" t="s">
        <v>89</v>
      </c>
      <c r="C22" s="9" t="s">
        <v>23</v>
      </c>
      <c r="D22" s="10">
        <v>8150</v>
      </c>
      <c r="E22" s="9" t="s">
        <v>14</v>
      </c>
      <c r="F22" s="9" t="s">
        <v>15</v>
      </c>
      <c r="G22" s="9" t="s">
        <v>16</v>
      </c>
      <c r="H22" s="11" t="s">
        <v>90</v>
      </c>
    </row>
    <row r="23" spans="1:8" ht="51" customHeight="1">
      <c r="A23" s="5" t="e">
        <f>HYPERLINK(SUBSTITUTE(T(hl_0),"{0}","107346323795388"),hn_0)</f>
        <v>#REF!</v>
      </c>
      <c r="B23" s="9" t="s">
        <v>91</v>
      </c>
      <c r="C23" s="9" t="s">
        <v>92</v>
      </c>
      <c r="D23" s="10">
        <v>6500</v>
      </c>
      <c r="E23" s="9" t="s">
        <v>50</v>
      </c>
      <c r="F23" s="9" t="s">
        <v>51</v>
      </c>
      <c r="G23" s="9" t="s">
        <v>33</v>
      </c>
      <c r="H23" s="11" t="s">
        <v>93</v>
      </c>
    </row>
    <row r="24" spans="1:8" ht="91.5" customHeight="1">
      <c r="A24" s="5" t="e">
        <f>HYPERLINK(SUBSTITUTE(T(hl_0),"{0}","107343937209772"),hn_0)</f>
        <v>#REF!</v>
      </c>
      <c r="B24" s="9" t="s">
        <v>94</v>
      </c>
      <c r="C24" s="9" t="s">
        <v>95</v>
      </c>
      <c r="D24" s="10">
        <v>6500</v>
      </c>
      <c r="E24" s="9" t="s">
        <v>96</v>
      </c>
      <c r="F24" s="9" t="s">
        <v>97</v>
      </c>
      <c r="G24" s="9" t="s">
        <v>5</v>
      </c>
      <c r="H24" s="11" t="s">
        <v>98</v>
      </c>
    </row>
    <row r="25" spans="1:8" ht="69" customHeight="1">
      <c r="A25" s="5" t="e">
        <f>HYPERLINK(SUBSTITUTE(T(hl_0),"{0}","107341329757182"),hn_0)</f>
        <v>#REF!</v>
      </c>
      <c r="B25" s="9" t="s">
        <v>99</v>
      </c>
      <c r="C25" s="9" t="s">
        <v>100</v>
      </c>
      <c r="D25" s="10">
        <v>12795</v>
      </c>
      <c r="E25" s="9" t="s">
        <v>60</v>
      </c>
      <c r="F25" s="9" t="s">
        <v>61</v>
      </c>
      <c r="G25" s="9" t="s">
        <v>26</v>
      </c>
      <c r="H25" s="11" t="s">
        <v>101</v>
      </c>
    </row>
    <row r="26" spans="1:10" ht="45.75" customHeight="1">
      <c r="A26" s="5" t="e">
        <f>HYPERLINK(SUBSTITUTE(T(hl_0),"{0}","107346718483843"),hn_0)</f>
        <v>#REF!</v>
      </c>
      <c r="B26" s="9" t="s">
        <v>102</v>
      </c>
      <c r="C26" s="9" t="s">
        <v>103</v>
      </c>
      <c r="D26" s="10">
        <v>6500</v>
      </c>
      <c r="E26" s="9" t="s">
        <v>41</v>
      </c>
      <c r="F26" s="9" t="s">
        <v>42</v>
      </c>
      <c r="G26" s="9" t="s">
        <v>26</v>
      </c>
      <c r="H26" s="11" t="s">
        <v>104</v>
      </c>
      <c r="J26" s="13" t="s">
        <v>121</v>
      </c>
    </row>
    <row r="27" spans="1:8" ht="57.75" customHeight="1">
      <c r="A27" s="5" t="e">
        <f>HYPERLINK(SUBSTITUTE(T(hl_0),"{0}","107342684656155"),hn_0)</f>
        <v>#REF!</v>
      </c>
      <c r="B27" s="9" t="s">
        <v>105</v>
      </c>
      <c r="C27" s="9" t="s">
        <v>106</v>
      </c>
      <c r="D27" s="10">
        <v>6500</v>
      </c>
      <c r="E27" s="9" t="s">
        <v>18</v>
      </c>
      <c r="F27" s="9" t="s">
        <v>19</v>
      </c>
      <c r="G27" s="9" t="s">
        <v>10</v>
      </c>
      <c r="H27" s="11" t="s">
        <v>107</v>
      </c>
    </row>
  </sheetData>
  <sheetProtection/>
  <autoFilter ref="B1:H28"/>
  <printOptions/>
  <pageMargins left="0.75" right="0.75" top="1" bottom="1" header="0.5" footer="0.5"/>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G28"/>
  <sheetViews>
    <sheetView tabSelected="1" zoomScale="50" zoomScaleNormal="50" zoomScalePageLayoutView="0" workbookViewId="0" topLeftCell="A1">
      <pane ySplit="2" topLeftCell="BM3" activePane="bottomLeft" state="frozen"/>
      <selection pane="topLeft" activeCell="A1" sqref="A1"/>
      <selection pane="bottomLeft" activeCell="J5" sqref="J5"/>
    </sheetView>
  </sheetViews>
  <sheetFormatPr defaultColWidth="9.140625" defaultRowHeight="12.75"/>
  <cols>
    <col min="1" max="1" width="31.28125" style="0" customWidth="1"/>
    <col min="2" max="2" width="11.7109375" style="0" customWidth="1"/>
    <col min="3" max="3" width="47.421875" style="0" customWidth="1"/>
    <col min="4" max="4" width="36.28125" style="0" customWidth="1"/>
    <col min="5" max="5" width="82.57421875" style="0" customWidth="1"/>
    <col min="6" max="6" width="9.140625" style="0" hidden="1" customWidth="1"/>
    <col min="7" max="7" width="13.57421875" style="0" customWidth="1"/>
  </cols>
  <sheetData>
    <row r="1" spans="1:5" ht="72.75" customHeight="1">
      <c r="A1" s="18" t="s">
        <v>145</v>
      </c>
      <c r="B1" s="18"/>
      <c r="C1" s="18"/>
      <c r="D1" s="18"/>
      <c r="E1" s="18"/>
    </row>
    <row r="2" spans="1:7" ht="42" customHeight="1">
      <c r="A2" s="3" t="s">
        <v>114</v>
      </c>
      <c r="B2" s="3" t="s">
        <v>115</v>
      </c>
      <c r="C2" s="3" t="s">
        <v>116</v>
      </c>
      <c r="D2" s="3" t="s">
        <v>118</v>
      </c>
      <c r="E2" s="2" t="s">
        <v>119</v>
      </c>
      <c r="G2" s="15" t="s">
        <v>120</v>
      </c>
    </row>
    <row r="3" spans="1:7" ht="38.25">
      <c r="A3" s="9" t="s">
        <v>7</v>
      </c>
      <c r="B3" s="10">
        <v>13000</v>
      </c>
      <c r="C3" s="9" t="s">
        <v>8</v>
      </c>
      <c r="D3" s="9" t="s">
        <v>10</v>
      </c>
      <c r="E3" s="11" t="s">
        <v>124</v>
      </c>
      <c r="G3" s="16"/>
    </row>
    <row r="4" spans="1:7" ht="54" customHeight="1">
      <c r="A4" s="9" t="s">
        <v>13</v>
      </c>
      <c r="B4" s="10">
        <v>9339</v>
      </c>
      <c r="C4" s="9" t="s">
        <v>14</v>
      </c>
      <c r="D4" s="9" t="s">
        <v>16</v>
      </c>
      <c r="E4" s="11" t="s">
        <v>125</v>
      </c>
      <c r="F4" s="4">
        <v>8</v>
      </c>
      <c r="G4" s="16"/>
    </row>
    <row r="5" spans="1:7" ht="69" customHeight="1">
      <c r="A5" s="9" t="s">
        <v>21</v>
      </c>
      <c r="B5" s="10">
        <v>6500</v>
      </c>
      <c r="C5" s="9" t="s">
        <v>18</v>
      </c>
      <c r="D5" s="9" t="s">
        <v>5</v>
      </c>
      <c r="E5" s="11" t="s">
        <v>126</v>
      </c>
      <c r="G5" s="16"/>
    </row>
    <row r="6" spans="1:7" ht="75" customHeight="1">
      <c r="A6" s="9" t="s">
        <v>28</v>
      </c>
      <c r="B6" s="10">
        <v>5070</v>
      </c>
      <c r="C6" s="9" t="s">
        <v>14</v>
      </c>
      <c r="D6" s="9" t="s">
        <v>26</v>
      </c>
      <c r="E6" s="11" t="s">
        <v>133</v>
      </c>
      <c r="G6" s="16"/>
    </row>
    <row r="7" spans="1:7" ht="62.25" customHeight="1">
      <c r="A7" s="9" t="s">
        <v>31</v>
      </c>
      <c r="B7" s="10">
        <v>12500</v>
      </c>
      <c r="C7" s="9" t="s">
        <v>24</v>
      </c>
      <c r="D7" s="9" t="s">
        <v>5</v>
      </c>
      <c r="E7" s="11" t="s">
        <v>135</v>
      </c>
      <c r="G7" s="16"/>
    </row>
    <row r="8" spans="1:7" ht="48" customHeight="1">
      <c r="A8" s="9" t="s">
        <v>35</v>
      </c>
      <c r="B8" s="10">
        <v>6500</v>
      </c>
      <c r="C8" s="9" t="s">
        <v>36</v>
      </c>
      <c r="D8" s="9" t="s">
        <v>5</v>
      </c>
      <c r="E8" s="11" t="s">
        <v>38</v>
      </c>
      <c r="G8" s="17" t="s">
        <v>121</v>
      </c>
    </row>
    <row r="9" spans="1:7" ht="38.25">
      <c r="A9" s="9" t="s">
        <v>40</v>
      </c>
      <c r="B9" s="10">
        <v>7358</v>
      </c>
      <c r="C9" s="9" t="s">
        <v>41</v>
      </c>
      <c r="D9" s="9" t="s">
        <v>26</v>
      </c>
      <c r="E9" s="11" t="s">
        <v>136</v>
      </c>
      <c r="G9" s="17" t="s">
        <v>121</v>
      </c>
    </row>
    <row r="10" spans="1:7" ht="51.75" customHeight="1">
      <c r="A10" s="9" t="s">
        <v>45</v>
      </c>
      <c r="B10" s="10">
        <v>6725</v>
      </c>
      <c r="C10" s="9" t="s">
        <v>18</v>
      </c>
      <c r="D10" s="9" t="s">
        <v>10</v>
      </c>
      <c r="E10" s="11" t="s">
        <v>127</v>
      </c>
      <c r="G10" s="16"/>
    </row>
    <row r="11" spans="1:7" ht="54" customHeight="1">
      <c r="A11" s="9" t="s">
        <v>49</v>
      </c>
      <c r="B11" s="10">
        <v>6500</v>
      </c>
      <c r="C11" s="9" t="s">
        <v>50</v>
      </c>
      <c r="D11" s="9" t="s">
        <v>33</v>
      </c>
      <c r="E11" s="11" t="s">
        <v>137</v>
      </c>
      <c r="G11" s="16"/>
    </row>
    <row r="12" spans="1:7" ht="66" customHeight="1">
      <c r="A12" s="9" t="s">
        <v>47</v>
      </c>
      <c r="B12" s="10">
        <v>6896</v>
      </c>
      <c r="C12" s="9" t="s">
        <v>14</v>
      </c>
      <c r="D12" s="9" t="s">
        <v>16</v>
      </c>
      <c r="E12" s="11" t="s">
        <v>134</v>
      </c>
      <c r="G12" s="16"/>
    </row>
    <row r="13" spans="1:7" ht="51.75" customHeight="1">
      <c r="A13" s="9" t="s">
        <v>56</v>
      </c>
      <c r="B13" s="10">
        <v>10023</v>
      </c>
      <c r="C13" s="9" t="s">
        <v>24</v>
      </c>
      <c r="D13" s="9" t="s">
        <v>5</v>
      </c>
      <c r="E13" s="11" t="s">
        <v>140</v>
      </c>
      <c r="G13" s="16"/>
    </row>
    <row r="14" spans="1:7" ht="84" customHeight="1">
      <c r="A14" s="9" t="s">
        <v>59</v>
      </c>
      <c r="B14" s="10">
        <v>5665</v>
      </c>
      <c r="C14" s="9" t="s">
        <v>60</v>
      </c>
      <c r="D14" s="9" t="s">
        <v>26</v>
      </c>
      <c r="E14" s="11" t="s">
        <v>62</v>
      </c>
      <c r="G14" s="17" t="s">
        <v>121</v>
      </c>
    </row>
    <row r="15" spans="1:7" ht="42" customHeight="1">
      <c r="A15" s="9" t="s">
        <v>64</v>
      </c>
      <c r="B15" s="10">
        <v>7416</v>
      </c>
      <c r="C15" s="9" t="s">
        <v>18</v>
      </c>
      <c r="D15" s="9" t="s">
        <v>10</v>
      </c>
      <c r="E15" s="11" t="s">
        <v>128</v>
      </c>
      <c r="G15" s="16"/>
    </row>
    <row r="16" spans="1:7" ht="66" customHeight="1">
      <c r="A16" s="9" t="s">
        <v>67</v>
      </c>
      <c r="B16" s="10">
        <v>3250</v>
      </c>
      <c r="C16" s="9" t="s">
        <v>14</v>
      </c>
      <c r="D16" s="9" t="s">
        <v>16</v>
      </c>
      <c r="E16" s="11" t="s">
        <v>139</v>
      </c>
      <c r="G16" s="16"/>
    </row>
    <row r="17" spans="1:7" ht="63.75" customHeight="1">
      <c r="A17" s="9" t="s">
        <v>70</v>
      </c>
      <c r="B17" s="10">
        <v>7551</v>
      </c>
      <c r="C17" s="9" t="s">
        <v>71</v>
      </c>
      <c r="D17" s="9" t="s">
        <v>33</v>
      </c>
      <c r="E17" s="11" t="s">
        <v>73</v>
      </c>
      <c r="G17" s="16"/>
    </row>
    <row r="18" spans="1:7" ht="45" customHeight="1">
      <c r="A18" s="9" t="s">
        <v>56</v>
      </c>
      <c r="B18" s="10">
        <v>6500</v>
      </c>
      <c r="C18" s="9" t="s">
        <v>50</v>
      </c>
      <c r="D18" s="9" t="s">
        <v>33</v>
      </c>
      <c r="E18" s="11" t="s">
        <v>138</v>
      </c>
      <c r="G18" s="16"/>
    </row>
    <row r="19" spans="1:7" ht="69" customHeight="1">
      <c r="A19" s="9" t="s">
        <v>77</v>
      </c>
      <c r="B19" s="10">
        <v>6693</v>
      </c>
      <c r="C19" s="9" t="s">
        <v>78</v>
      </c>
      <c r="D19" s="9" t="s">
        <v>5</v>
      </c>
      <c r="E19" s="11" t="s">
        <v>80</v>
      </c>
      <c r="G19" s="16"/>
    </row>
    <row r="20" spans="1:7" ht="46.5" customHeight="1">
      <c r="A20" s="9" t="s">
        <v>82</v>
      </c>
      <c r="B20" s="10">
        <v>6501</v>
      </c>
      <c r="C20" s="9" t="s">
        <v>18</v>
      </c>
      <c r="D20" s="9" t="s">
        <v>10</v>
      </c>
      <c r="E20" s="11" t="s">
        <v>129</v>
      </c>
      <c r="G20" s="16"/>
    </row>
    <row r="21" spans="1:7" ht="79.5" customHeight="1">
      <c r="A21" s="9" t="s">
        <v>84</v>
      </c>
      <c r="B21" s="10">
        <v>13444</v>
      </c>
      <c r="C21" s="9" t="s">
        <v>18</v>
      </c>
      <c r="D21" s="9" t="s">
        <v>10</v>
      </c>
      <c r="E21" s="11" t="s">
        <v>130</v>
      </c>
      <c r="G21" s="16"/>
    </row>
    <row r="22" spans="1:7" ht="80.25" customHeight="1">
      <c r="A22" s="9" t="s">
        <v>87</v>
      </c>
      <c r="B22" s="10">
        <v>6500</v>
      </c>
      <c r="C22" s="9" t="s">
        <v>18</v>
      </c>
      <c r="D22" s="9" t="s">
        <v>88</v>
      </c>
      <c r="E22" s="14" t="s">
        <v>131</v>
      </c>
      <c r="G22" s="16"/>
    </row>
    <row r="23" spans="1:7" ht="56.25" customHeight="1">
      <c r="A23" s="9" t="s">
        <v>23</v>
      </c>
      <c r="B23" s="10">
        <v>8150</v>
      </c>
      <c r="C23" s="9" t="s">
        <v>14</v>
      </c>
      <c r="D23" s="9" t="s">
        <v>16</v>
      </c>
      <c r="E23" s="11" t="s">
        <v>141</v>
      </c>
      <c r="G23" s="16"/>
    </row>
    <row r="24" spans="1:7" ht="51" customHeight="1">
      <c r="A24" s="9" t="s">
        <v>92</v>
      </c>
      <c r="B24" s="10">
        <v>6500</v>
      </c>
      <c r="C24" s="9" t="s">
        <v>50</v>
      </c>
      <c r="D24" s="9" t="s">
        <v>33</v>
      </c>
      <c r="E24" s="11" t="s">
        <v>142</v>
      </c>
      <c r="G24" s="16"/>
    </row>
    <row r="25" spans="1:7" ht="91.5" customHeight="1">
      <c r="A25" s="9" t="s">
        <v>95</v>
      </c>
      <c r="B25" s="10">
        <v>6500</v>
      </c>
      <c r="C25" s="9" t="s">
        <v>96</v>
      </c>
      <c r="D25" s="9" t="s">
        <v>5</v>
      </c>
      <c r="E25" s="11" t="s">
        <v>98</v>
      </c>
      <c r="G25" s="16"/>
    </row>
    <row r="26" spans="1:7" ht="69" customHeight="1">
      <c r="A26" s="9" t="s">
        <v>100</v>
      </c>
      <c r="B26" s="10">
        <v>12795</v>
      </c>
      <c r="C26" s="9" t="s">
        <v>60</v>
      </c>
      <c r="D26" s="9" t="s">
        <v>26</v>
      </c>
      <c r="E26" s="11" t="s">
        <v>144</v>
      </c>
      <c r="G26" s="16"/>
    </row>
    <row r="27" spans="1:7" ht="45.75" customHeight="1">
      <c r="A27" s="9" t="s">
        <v>103</v>
      </c>
      <c r="B27" s="10">
        <v>6500</v>
      </c>
      <c r="C27" s="9" t="s">
        <v>41</v>
      </c>
      <c r="D27" s="9" t="s">
        <v>26</v>
      </c>
      <c r="E27" s="11" t="s">
        <v>143</v>
      </c>
      <c r="G27" s="17" t="s">
        <v>121</v>
      </c>
    </row>
    <row r="28" spans="1:7" ht="57.75" customHeight="1">
      <c r="A28" s="9" t="s">
        <v>106</v>
      </c>
      <c r="B28" s="10">
        <v>6500</v>
      </c>
      <c r="C28" s="9" t="s">
        <v>18</v>
      </c>
      <c r="D28" s="9" t="s">
        <v>10</v>
      </c>
      <c r="E28" s="11" t="s">
        <v>132</v>
      </c>
      <c r="G28" s="16"/>
    </row>
  </sheetData>
  <sheetProtection/>
  <autoFilter ref="A2:E29"/>
  <mergeCells count="1">
    <mergeCell ref="A1:E1"/>
  </mergeCells>
  <printOptions/>
  <pageMargins left="0.1968503937007874" right="0.1968503937007874" top="0.984251968503937" bottom="0.5905511811023623" header="0.5118110236220472" footer="0.5118110236220472"/>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codeName="Лист2"/>
  <dimension ref="A1:D3"/>
  <sheetViews>
    <sheetView zoomScalePageLayoutView="0" workbookViewId="0" topLeftCell="A1">
      <selection activeCell="A1" sqref="A1"/>
    </sheetView>
  </sheetViews>
  <sheetFormatPr defaultColWidth="9.140625" defaultRowHeight="12.75"/>
  <cols>
    <col min="1" max="1" width="40.8515625" style="0" bestFit="1" customWidth="1"/>
    <col min="2" max="2" width="12.28125" style="0" bestFit="1" customWidth="1"/>
    <col min="3" max="3" width="113.00390625" style="0" bestFit="1" customWidth="1"/>
    <col min="4" max="4" width="16.140625" style="0" bestFit="1" customWidth="1"/>
  </cols>
  <sheetData>
    <row r="1" spans="1:4" ht="12.75">
      <c r="A1" s="1" t="s">
        <v>1</v>
      </c>
      <c r="B1" s="1" t="s">
        <v>0</v>
      </c>
      <c r="C1" s="1" t="s">
        <v>2</v>
      </c>
      <c r="D1" s="1" t="s">
        <v>3</v>
      </c>
    </row>
    <row r="2" spans="1:3" ht="25.5">
      <c r="A2" s="7" t="s">
        <v>108</v>
      </c>
      <c r="B2" s="8" t="s">
        <v>109</v>
      </c>
      <c r="C2" s="6" t="s">
        <v>110</v>
      </c>
    </row>
    <row r="3" spans="1:3" ht="12.75">
      <c r="A3" s="7" t="s">
        <v>111</v>
      </c>
      <c r="B3" s="8" t="s">
        <v>109</v>
      </c>
      <c r="C3" s="6" t="s">
        <v>112</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User489</cp:lastModifiedBy>
  <cp:lastPrinted>2022-03-16T12:49:32Z</cp:lastPrinted>
  <dcterms:created xsi:type="dcterms:W3CDTF">2022-03-16T13:08:20Z</dcterms:created>
  <dcterms:modified xsi:type="dcterms:W3CDTF">2022-03-16T13:08:25Z</dcterms:modified>
  <cp:category/>
  <cp:version/>
  <cp:contentType/>
  <cp:contentStatus/>
</cp:coreProperties>
</file>